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C:\HYDRO\PROJECTS\Prattville\2026\B - Post Const\Forms\2026-09-01 Published\"/>
    </mc:Choice>
  </mc:AlternateContent>
  <xr:revisionPtr revIDLastSave="0" documentId="13_ncr:1_{50CC7691-C6AB-4540-B097-8559A36517D5}" xr6:coauthVersionLast="47" xr6:coauthVersionMax="47" xr10:uidLastSave="{00000000-0000-0000-0000-000000000000}"/>
  <workbookProtection workbookAlgorithmName="SHA-512" workbookHashValue="ySRBc8nxksuQfb07O/kYxW4+hT3OiBsHXyaxpGslJa0j5LYOo529Vg+HWeW4l1umYjFMsT3nvY8tYU11hU+qew==" workbookSaltValue="OTlCxMz5mgAUw+CzZTy4UA==" workbookSpinCount="100000" lockStructure="1"/>
  <bookViews>
    <workbookView xWindow="-14685" yWindow="-16320" windowWidth="29040" windowHeight="15720" firstSheet="1" activeTab="1" xr2:uid="{994EC860-6224-46C4-B304-9868EEFCD4CE}"/>
  </bookViews>
  <sheets>
    <sheet name="Tables" sheetId="2" state="veryHidden" r:id="rId1"/>
    <sheet name="License" sheetId="8" r:id="rId2"/>
    <sheet name="Instructions" sheetId="4" r:id="rId3"/>
    <sheet name="Form 5A - HOA" sheetId="7" r:id="rId4"/>
  </sheets>
  <definedNames>
    <definedName name="Logo">INDEX(Tables!$F$18:$F$22,MATCH(Tables!$H$2,Tables!$D$18:$D$22,0))</definedName>
    <definedName name="_xlnm.Print_Area" localSheetId="3">'Form 5A - HOA'!$A$1:$AK$51</definedName>
    <definedName name="_xlnm.Print_Titles" localSheetId="3">'Form 5A - HOA'!$1:$4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1" i="8" l="1"/>
  <c r="AE38" i="7"/>
  <c r="F32" i="8"/>
  <c r="F29" i="8"/>
  <c r="F22" i="8"/>
  <c r="H4" i="2"/>
  <c r="F13" i="8"/>
  <c r="F7" i="8"/>
  <c r="H3" i="2"/>
  <c r="K3" i="2"/>
  <c r="K4" i="2" s="1"/>
  <c r="K5" i="2" s="1"/>
  <c r="K6" i="2" s="1"/>
  <c r="K7" i="2" s="1"/>
  <c r="K8" i="2" s="1"/>
  <c r="K9" i="2" s="1"/>
  <c r="K10" i="2" s="1"/>
  <c r="K11" i="2" s="1"/>
  <c r="K12" i="2" s="1"/>
  <c r="K13" i="2" s="1"/>
  <c r="K14" i="2" s="1"/>
  <c r="K2" i="2"/>
  <c r="B51" i="7" l="1"/>
  <c r="B2" i="2"/>
  <c r="B6" i="2" s="1"/>
  <c r="O2" i="8" s="1"/>
  <c r="B7" i="2"/>
  <c r="A2" i="8"/>
  <c r="B8" i="2" l="1"/>
  <c r="F3" i="8" s="1"/>
  <c r="A3" i="8" l="1"/>
  <c r="AM30" i="7" l="1"/>
  <c r="AL30" i="7" l="1"/>
  <c r="AL34" i="7"/>
  <c r="AL35" i="7"/>
  <c r="AL36" i="7"/>
  <c r="AL37" i="7"/>
  <c r="AL33" i="7"/>
  <c r="AL14" i="7"/>
  <c r="AL15" i="7"/>
  <c r="AL16" i="7"/>
  <c r="AL17" i="7"/>
  <c r="AL13" i="7"/>
  <c r="B6" i="4" l="1"/>
</calcChain>
</file>

<file path=xl/sharedStrings.xml><?xml version="1.0" encoding="utf-8"?>
<sst xmlns="http://schemas.openxmlformats.org/spreadsheetml/2006/main" count="194" uniqueCount="157">
  <si>
    <t>(WQ)</t>
  </si>
  <si>
    <t>(2-yr)</t>
  </si>
  <si>
    <t>(5-yr)</t>
  </si>
  <si>
    <t>(10-yr)</t>
  </si>
  <si>
    <t>(25-yr)</t>
  </si>
  <si>
    <t>(100-yr)</t>
  </si>
  <si>
    <t>Date:</t>
  </si>
  <si>
    <t>Other</t>
  </si>
  <si>
    <t>General Instructions</t>
  </si>
  <si>
    <t>Field Types</t>
  </si>
  <si>
    <t xml:space="preserve">This is a calculated field.  Once the required information is entered, the orange highlight will be removed. </t>
  </si>
  <si>
    <t xml:space="preserve"> O&amp;M Agreement</t>
  </si>
  <si>
    <t xml:space="preserve">Address: </t>
  </si>
  <si>
    <t xml:space="preserve">Email: </t>
  </si>
  <si>
    <t xml:space="preserve">HOA Name: </t>
  </si>
  <si>
    <t xml:space="preserve">State: </t>
  </si>
  <si>
    <t xml:space="preserve">Zip Code: </t>
  </si>
  <si>
    <t xml:space="preserve">Phone: </t>
  </si>
  <si>
    <t>Montgomery</t>
  </si>
  <si>
    <t>Hoover</t>
  </si>
  <si>
    <t>Prattville</t>
  </si>
  <si>
    <t>Mobile</t>
  </si>
  <si>
    <t xml:space="preserve">Select City: </t>
  </si>
  <si>
    <t xml:space="preserve">Date: </t>
  </si>
  <si>
    <t xml:space="preserve">Contact: </t>
  </si>
  <si>
    <t xml:space="preserve">Signature: </t>
  </si>
  <si>
    <t>This is a required field.  Place an "X" in the appropriate box and the green highlight will be removed.  In some cases, the selection is optional.  Once an option is completed, additional fields will be highlighted green and in some fields the green highlight will be removed.</t>
  </si>
  <si>
    <t>Hydrodynamic Separator</t>
  </si>
  <si>
    <t>Revision Date:</t>
  </si>
  <si>
    <t>Jefferson</t>
  </si>
  <si>
    <t>Effective Date:</t>
  </si>
  <si>
    <t>Entity Type:</t>
  </si>
  <si>
    <t>Maintenance Agreement:</t>
  </si>
  <si>
    <t>1 February 2020</t>
  </si>
  <si>
    <t>1 October 2020</t>
  </si>
  <si>
    <t>1 October 2015</t>
  </si>
  <si>
    <t>1 July 2018</t>
  </si>
  <si>
    <t>Type:</t>
  </si>
  <si>
    <t>City</t>
  </si>
  <si>
    <t>County</t>
  </si>
  <si>
    <t xml:space="preserve"> Covenant</t>
  </si>
  <si>
    <t>Current Logo</t>
  </si>
  <si>
    <t>This is a required field.  Once a number or text is entered, the green highlight will be removed.</t>
  </si>
  <si>
    <t xml:space="preserve">City: </t>
  </si>
  <si>
    <r>
      <t xml:space="preserve">Form 5A - Home Owners Association (HOA)
</t>
    </r>
    <r>
      <rPr>
        <b/>
        <sz val="16"/>
        <color theme="1"/>
        <rFont val="Calibri"/>
        <family val="2"/>
        <scheme val="minor"/>
      </rPr>
      <t>Escrow Account / Maintenance Request Form</t>
    </r>
  </si>
  <si>
    <t xml:space="preserve"> Engineer's Estimate</t>
  </si>
  <si>
    <t xml:space="preserve"> Contractor's Bid</t>
  </si>
  <si>
    <t xml:space="preserve"> Annual Escrow Account Disclosure Statement</t>
  </si>
  <si>
    <t xml:space="preserve">Development: </t>
  </si>
  <si>
    <t xml:space="preserve">Fax: </t>
  </si>
  <si>
    <t>Title</t>
  </si>
  <si>
    <t>Phone</t>
  </si>
  <si>
    <t>Email</t>
  </si>
  <si>
    <t>Escrow Account:</t>
  </si>
  <si>
    <t>Fund Request from Escrow Account for Maintenance:</t>
  </si>
  <si>
    <t>BMP Type</t>
  </si>
  <si>
    <t>Summary of Maintenance</t>
  </si>
  <si>
    <t>Amount Requested</t>
  </si>
  <si>
    <t>Total Amount Requested:</t>
  </si>
  <si>
    <t>Request by:</t>
  </si>
  <si>
    <t>Home Owners Association (HOA) Information:</t>
  </si>
  <si>
    <t>Indicates an error.  Only one can be selected.</t>
  </si>
  <si>
    <t>Detention Pond</t>
  </si>
  <si>
    <t>Retention Pond</t>
  </si>
  <si>
    <t>Underground Detention</t>
  </si>
  <si>
    <t>Bioretention Area</t>
  </si>
  <si>
    <t>Workbook Lock Configuration</t>
  </si>
  <si>
    <t xml:space="preserve">Lock Date: </t>
  </si>
  <si>
    <t xml:space="preserve">Active Months: </t>
  </si>
  <si>
    <t xml:space="preserve">Override LockD and Time: </t>
  </si>
  <si>
    <t xml:space="preserve">Admin Unlock Code: </t>
  </si>
  <si>
    <t>bds958hc</t>
  </si>
  <si>
    <t xml:space="preserve">Computed Lock Date and Time: </t>
  </si>
  <si>
    <t xml:space="preserve">Accepted Flag: </t>
  </si>
  <si>
    <t xml:space="preserve">Gate OK: </t>
  </si>
  <si>
    <t>Acceptance Table</t>
  </si>
  <si>
    <t>Selection Required</t>
  </si>
  <si>
    <t>I ACCEPT</t>
  </si>
  <si>
    <t>I DO NOT ACCEPT</t>
  </si>
  <si>
    <t>END USER LICENSE AGREEMENT (EULA)</t>
  </si>
  <si>
    <t xml:space="preserve">Effective Date: </t>
  </si>
  <si>
    <t xml:space="preserve">Acceptance (required): </t>
  </si>
  <si>
    <t xml:space="preserve">Expiration Date: </t>
  </si>
  <si>
    <t xml:space="preserve">Current Status: </t>
  </si>
  <si>
    <t xml:space="preserve">Administrator Code (Hidden): </t>
  </si>
  <si>
    <t xml:space="preserve">IMPORTANT - READ BEFORE USE: </t>
  </si>
  <si>
    <r>
      <t>This workbook and its embedded logic, validators, and scripts (collectively, the "</t>
    </r>
    <r>
      <rPr>
        <b/>
        <sz val="12"/>
        <color theme="1"/>
        <rFont val="Calibri"/>
        <family val="2"/>
      </rPr>
      <t>Tool</t>
    </r>
    <r>
      <rPr>
        <sz val="12"/>
        <color theme="1"/>
        <rFont val="Calibri"/>
        <family val="2"/>
        <scheme val="minor"/>
      </rPr>
      <t xml:space="preserve">") are proprietary to </t>
    </r>
    <r>
      <rPr>
        <b/>
        <sz val="12"/>
        <color theme="1"/>
        <rFont val="Calibri"/>
        <family val="2"/>
        <scheme val="minor"/>
      </rPr>
      <t>Hydro, LLC</t>
    </r>
    <r>
      <rPr>
        <sz val="12"/>
        <color theme="1"/>
        <rFont val="Calibri"/>
        <family val="2"/>
        <scheme val="minor"/>
      </rPr>
      <t xml:space="preserve"> ("</t>
    </r>
    <r>
      <rPr>
        <b/>
        <sz val="12"/>
        <color theme="1"/>
        <rFont val="Calibri"/>
        <family val="2"/>
        <scheme val="minor"/>
      </rPr>
      <t>Licensor</t>
    </r>
    <r>
      <rPr>
        <sz val="12"/>
        <color theme="1"/>
        <rFont val="Calibri"/>
        <family val="2"/>
        <scheme val="minor"/>
      </rPr>
      <t>").</t>
    </r>
  </si>
  <si>
    <r>
      <t>maintaining internal records for that submittal; and (b) you have authority to bind your organization ("</t>
    </r>
    <r>
      <rPr>
        <b/>
        <sz val="12"/>
        <color theme="1"/>
        <rFont val="Calibri"/>
        <family val="2"/>
      </rPr>
      <t>User</t>
    </r>
    <r>
      <rPr>
        <sz val="12"/>
        <color theme="1"/>
        <rFont val="Calibri"/>
        <family val="2"/>
        <scheme val="minor"/>
      </rPr>
      <t>").  If you are not</t>
    </r>
  </si>
  <si>
    <t>authorized, do not use the Tool.</t>
  </si>
  <si>
    <t>Limited License</t>
  </si>
  <si>
    <t>Licensor grants the User a non-exclusive, non-transferable, non-sublicensable, revocable license to use the Tool soley to prepare</t>
  </si>
  <si>
    <t>submissions.  All other uses, including redistribution, public posting, training, or use for other agencies, are prohibited unless</t>
  </si>
  <si>
    <t>agreed in writing.</t>
  </si>
  <si>
    <t>Ownership; No Work-for-Hire</t>
  </si>
  <si>
    <t>The Tool is licensed, not sold.  Licensor retains all right, title, and interest in and to the Tool, including all formulas, code,</t>
  </si>
  <si>
    <t>templates, and documentation.  The Tool is not a work made for hire and no implied licenses are granted.</t>
  </si>
  <si>
    <t>Restrictions</t>
  </si>
  <si>
    <t xml:space="preserve">The User shall not and shall not permit others to: (a) copy, modify, decompile, or reverse-engineer the Tool; (b) remove proprietary </t>
  </si>
  <si>
    <t>notices, logos, or watermarks; (c) bypass or disable protections; or (d) redistribute the Tool to third parties (other than submitting filled</t>
  </si>
  <si>
    <t>the permitted purpose.</t>
  </si>
  <si>
    <t>Suspension and Termination</t>
  </si>
  <si>
    <t>Licensor may suspend immediately if the Tool is misused, compromised, or used in a manner creating security, legal, or reputational risk.</t>
  </si>
  <si>
    <t>Upon expiration/termination, User shall stop using the Tool, but may retain archive copies of completed submissions an records</t>
  </si>
  <si>
    <t>created during the Term.</t>
  </si>
  <si>
    <t>Public Records Acknowledgment</t>
  </si>
  <si>
    <t>(including templates, code, logic) remains Licensor's proprietary material and is not a public record merely by being used to creat submittions.</t>
  </si>
  <si>
    <t>No Professional Services; User Responsibility</t>
  </si>
  <si>
    <t>regulations control.  User is solely responsible for the accuracy and completeness of all data and deliverables.</t>
  </si>
  <si>
    <t>Disclaimers; Limitation of Liability</t>
  </si>
  <si>
    <r>
      <t>The Tool is provided "</t>
    </r>
    <r>
      <rPr>
        <b/>
        <sz val="12"/>
        <color theme="1"/>
        <rFont val="Calibri"/>
        <family val="2"/>
      </rPr>
      <t>AS IS</t>
    </r>
    <r>
      <rPr>
        <sz val="12"/>
        <color theme="1"/>
        <rFont val="Calibri"/>
        <family val="2"/>
        <scheme val="minor"/>
      </rPr>
      <t>".  Licensor disclaims all warranties, express or implied (including merchantability, fitness for a particular</t>
    </r>
  </si>
  <si>
    <t>purpose, and non-infringement.)  To the  Maximum extent permitted by law, Licensor will not be liable for indirect, incidental,</t>
  </si>
  <si>
    <t>special, consequential, or punitive damages.</t>
  </si>
  <si>
    <t>Injunctive Relief</t>
  </si>
  <si>
    <t>Unathorized use, copying, or distribution of the Tool will cause irreparable harm for which monetary damages are inadequate;</t>
  </si>
  <si>
    <t>Licensor may seek injunctive relief in addition to other remedies.</t>
  </si>
  <si>
    <t>Feedback</t>
  </si>
  <si>
    <t>Suggestions or feedback may be used by Licensor without restriction or obligation.</t>
  </si>
  <si>
    <t>Governing Law</t>
  </si>
  <si>
    <t>This License is governed by the laws of Alabama, without regard to conflicts principles.  The exclusive venue is the state or federal</t>
  </si>
  <si>
    <t>courts located in Lee County, Alabama.</t>
  </si>
  <si>
    <t>General</t>
  </si>
  <si>
    <t>This is the entire agreement regarding the Tool, and supersedes prior or contemporaneous terms.  If any provision is unenforceable,</t>
  </si>
  <si>
    <t>it will be limited or severed to the minimum extent necessary.  User may not assign this License without Licensor's consent;</t>
  </si>
  <si>
    <t>Licensor may assign in connection with a merger, acquisition, or sale of assets.  Lecensor may issue updated version of the</t>
  </si>
  <si>
    <t>Tool subject to updated terms, use of a new version constitutes acceptance of its terms.</t>
  </si>
  <si>
    <t>Acceptance</t>
  </si>
  <si>
    <r>
      <t>By clicking "</t>
    </r>
    <r>
      <rPr>
        <b/>
        <sz val="12"/>
        <color theme="1"/>
        <rFont val="Calibri"/>
        <family val="2"/>
      </rPr>
      <t>I ACCEPT</t>
    </r>
    <r>
      <rPr>
        <sz val="12"/>
        <color theme="1"/>
        <rFont val="Calibri"/>
        <family val="2"/>
        <scheme val="minor"/>
      </rPr>
      <t>", you agree to this License on behalf of your organization.</t>
    </r>
  </si>
  <si>
    <t>BMP ID</t>
  </si>
  <si>
    <t>Permeable Pavement</t>
  </si>
  <si>
    <t>Lookup Table</t>
  </si>
  <si>
    <t>Baldwin County</t>
  </si>
  <si>
    <t>(50-yr)</t>
  </si>
  <si>
    <t xml:space="preserve"> O&amp;M Plan</t>
  </si>
  <si>
    <t>Insp Report Due:</t>
  </si>
  <si>
    <t>31 December</t>
  </si>
  <si>
    <t>30 Septbember</t>
  </si>
  <si>
    <t>1 September</t>
  </si>
  <si>
    <t>Agreement Type:</t>
  </si>
  <si>
    <t>Drainage Rights</t>
  </si>
  <si>
    <t>a Release Agreement</t>
  </si>
  <si>
    <t>a Spillage Agreement</t>
  </si>
  <si>
    <t>Entity:</t>
  </si>
  <si>
    <t>the City of Hoover</t>
  </si>
  <si>
    <t>Jefferson County</t>
  </si>
  <si>
    <t>the City of Mobile</t>
  </si>
  <si>
    <t>the City of Montgomery</t>
  </si>
  <si>
    <t>the City of Prattville</t>
  </si>
  <si>
    <t>Entity Name:</t>
  </si>
  <si>
    <t xml:space="preserve">Required Attachment: </t>
  </si>
  <si>
    <t xml:space="preserve">Financial Institution: </t>
  </si>
  <si>
    <t>HOA Board Members Name</t>
  </si>
  <si>
    <t>For escrow payment schedule information, please contact the Public Works Department at (334) 595-0888.</t>
  </si>
  <si>
    <t xml:space="preserve">Required Attachments: </t>
  </si>
  <si>
    <t>or</t>
  </si>
  <si>
    <t>Page 1 of 1</t>
  </si>
  <si>
    <t xml:space="preserve">Complete the form with the required information. </t>
  </si>
  <si>
    <t>Enter data as applicable.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</si>
</sst>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quot;* #,##0.00_);_(&quot;$&quot;* \(#,##0.00\);_(&quot;$&quot;* &quot;-&quot;??_);_(@_)"/>
    <numFmt numFmtId="164" formatCode="[$-409]d\-mmm\-yy;@"/>
    <numFmt numFmtId="165" formatCode="0."/>
    <numFmt numFmtId="166" formatCode="[$-409]d\ mmmm\ yyyy;@"/>
    <numFmt numFmtId="167" formatCode="[$-409]dd\ mmmm\ yyyy;@"/>
    <numFmt numFmtId="168" formatCode="[$-409]dd\ mmmm\ yyyy\ h:mm\ AM/PM;@"/>
    <numFmt numFmtId="169" formatCode="0\)"/>
    <numFmt numFmtId="170" formatCode="[&lt;=9999999]###\-####;\(###\)\ ###\-####"/>
  </numFmts>
  <fonts count="17" x14ac:knownFonts="1">
    <font>
      <sz val="11"/>
      <color theme="1"/>
      <name val="Calibri"/>
      <family val="2"/>
      <scheme val="minor"/>
    </font>
    <font>
      <b/>
      <u/>
      <sz val="12"/>
      <color theme="1"/>
      <name val="Calibri"/>
      <family val="2"/>
      <scheme val="minor"/>
    </font>
    <font>
      <b/>
      <sz val="18"/>
      <color theme="1"/>
      <name val="Calibri"/>
      <family val="2"/>
      <scheme val="minor"/>
    </font>
    <font>
      <sz val="10"/>
      <color theme="1"/>
      <name val="Calibri"/>
      <family val="2"/>
      <scheme val="minor"/>
    </font>
    <font>
      <b/>
      <sz val="10"/>
      <color theme="1"/>
      <name val="Calibri"/>
      <family val="2"/>
      <scheme val="minor"/>
    </font>
    <font>
      <u/>
      <sz val="11"/>
      <color theme="10"/>
      <name val="Calibri"/>
      <family val="2"/>
      <scheme val="minor"/>
    </font>
    <font>
      <b/>
      <u/>
      <sz val="16"/>
      <color theme="1"/>
      <name val="Calibri"/>
      <family val="2"/>
      <scheme val="minor"/>
    </font>
    <font>
      <sz val="12"/>
      <color theme="1"/>
      <name val="Calibri"/>
      <family val="2"/>
      <scheme val="minor"/>
    </font>
    <font>
      <b/>
      <sz val="16"/>
      <color theme="1"/>
      <name val="Calibri"/>
      <family val="2"/>
      <scheme val="minor"/>
    </font>
    <font>
      <sz val="9"/>
      <color theme="1"/>
      <name val="Calibri"/>
      <family val="2"/>
      <scheme val="minor"/>
    </font>
    <font>
      <sz val="10"/>
      <color theme="1"/>
      <name val="Calibri"/>
      <family val="2"/>
    </font>
    <font>
      <sz val="11"/>
      <color theme="1"/>
      <name val="Calibri"/>
      <family val="2"/>
      <scheme val="minor"/>
    </font>
    <font>
      <sz val="8"/>
      <name val="Calibri"/>
      <family val="2"/>
      <scheme val="minor"/>
    </font>
    <font>
      <b/>
      <sz val="11"/>
      <color theme="0"/>
      <name val="Calibri"/>
      <family val="2"/>
      <scheme val="minor"/>
    </font>
    <font>
      <b/>
      <sz val="11"/>
      <color theme="1"/>
      <name val="Calibri"/>
      <family val="2"/>
      <scheme val="minor"/>
    </font>
    <font>
      <b/>
      <sz val="12"/>
      <color theme="1"/>
      <name val="Calibri"/>
      <family val="2"/>
      <scheme val="minor"/>
    </font>
    <font>
      <b/>
      <sz val="12"/>
      <color theme="1"/>
      <name val="Calibri"/>
      <family val="2"/>
    </font>
  </fonts>
  <fills count="8">
    <fill>
      <patternFill patternType="none"/>
    </fill>
    <fill>
      <patternFill patternType="gray125"/>
    </fill>
    <fill>
      <patternFill patternType="solid">
        <fgColor theme="5" tint="0.59999389629810485"/>
        <bgColor indexed="64"/>
      </patternFill>
    </fill>
    <fill>
      <patternFill patternType="solid">
        <fgColor theme="0" tint="-0.14996795556505021"/>
        <bgColor indexed="64"/>
      </patternFill>
    </fill>
    <fill>
      <patternFill patternType="solid">
        <fgColor rgb="FFFFFFCC"/>
        <bgColor indexed="64"/>
      </patternFill>
    </fill>
    <fill>
      <patternFill patternType="solid">
        <fgColor rgb="FFFF0000"/>
        <bgColor indexed="64"/>
      </patternFill>
    </fill>
    <fill>
      <patternFill patternType="solid">
        <fgColor theme="4"/>
        <bgColor theme="4"/>
      </patternFill>
    </fill>
    <fill>
      <patternFill patternType="solid">
        <fgColor theme="7" tint="0.79998168889431442"/>
        <bgColor indexed="64"/>
      </patternFill>
    </fill>
  </fills>
  <borders count="16">
    <border>
      <left/>
      <right/>
      <top/>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style="thin">
        <color indexed="64"/>
      </left>
      <right style="thin">
        <color indexed="64"/>
      </right>
      <top style="thin">
        <color indexed="64"/>
      </top>
      <bottom style="thin">
        <color indexed="64"/>
      </bottom>
      <diagonal/>
    </border>
    <border>
      <left style="hair">
        <color auto="1"/>
      </left>
      <right style="hair">
        <color auto="1"/>
      </right>
      <top style="hair">
        <color auto="1"/>
      </top>
      <bottom style="hair">
        <color auto="1"/>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
      <left style="thin">
        <color theme="4" tint="0.39997558519241921"/>
      </left>
      <right/>
      <top style="thin">
        <color theme="4" tint="0.39997558519241921"/>
      </top>
      <bottom/>
      <diagonal/>
    </border>
    <border>
      <left/>
      <right style="thin">
        <color theme="4" tint="0.39997558519241921"/>
      </right>
      <top style="thin">
        <color theme="4" tint="0.39997558519241921"/>
      </top>
      <bottom/>
      <diagonal/>
    </border>
    <border>
      <left style="thin">
        <color theme="4" tint="0.39994506668294322"/>
      </left>
      <right/>
      <top style="thin">
        <color theme="4" tint="0.39994506668294322"/>
      </top>
      <bottom/>
      <diagonal/>
    </border>
    <border>
      <left/>
      <right style="thin">
        <color theme="4" tint="0.39994506668294322"/>
      </right>
      <top style="thin">
        <color theme="4" tint="0.39994506668294322"/>
      </top>
      <bottom/>
      <diagonal/>
    </border>
    <border>
      <left style="thin">
        <color theme="4" tint="0.39994506668294322"/>
      </left>
      <right/>
      <top/>
      <bottom/>
      <diagonal/>
    </border>
    <border>
      <left style="hair">
        <color auto="1"/>
      </left>
      <right style="thin">
        <color theme="4" tint="0.39994506668294322"/>
      </right>
      <top style="hair">
        <color auto="1"/>
      </top>
      <bottom style="hair">
        <color auto="1"/>
      </bottom>
      <diagonal/>
    </border>
    <border>
      <left/>
      <right style="thin">
        <color theme="4" tint="0.39994506668294322"/>
      </right>
      <top/>
      <bottom/>
      <diagonal/>
    </border>
    <border>
      <left style="thin">
        <color theme="4" tint="0.39994506668294322"/>
      </left>
      <right/>
      <top/>
      <bottom style="thin">
        <color theme="4" tint="0.39994506668294322"/>
      </bottom>
      <diagonal/>
    </border>
    <border>
      <left/>
      <right style="thin">
        <color theme="4" tint="0.39994506668294322"/>
      </right>
      <top/>
      <bottom style="thin">
        <color theme="4" tint="0.39994506668294322"/>
      </bottom>
      <diagonal/>
    </border>
  </borders>
  <cellStyleXfs count="3">
    <xf numFmtId="0" fontId="0" fillId="0" borderId="0"/>
    <xf numFmtId="0" fontId="5" fillId="0" borderId="0" applyNumberFormat="0" applyFill="0" applyBorder="0" applyAlignment="0" applyProtection="0"/>
    <xf numFmtId="44" fontId="11" fillId="0" borderId="0" applyFont="0" applyFill="0" applyBorder="0" applyAlignment="0" applyProtection="0"/>
  </cellStyleXfs>
  <cellXfs count="84">
    <xf numFmtId="0" fontId="0" fillId="0" borderId="0" xfId="0"/>
    <xf numFmtId="165" fontId="7" fillId="0" borderId="0" xfId="0" applyNumberFormat="1" applyFont="1" applyAlignment="1">
      <alignment horizontal="center" vertical="center"/>
    </xf>
    <xf numFmtId="0" fontId="7" fillId="0" borderId="0" xfId="0" applyFont="1" applyAlignment="1">
      <alignment vertical="center"/>
    </xf>
    <xf numFmtId="0" fontId="7" fillId="0" borderId="1" xfId="0" applyFont="1" applyBorder="1" applyAlignment="1">
      <alignment horizontal="center" vertical="center"/>
    </xf>
    <xf numFmtId="4" fontId="7" fillId="0" borderId="1" xfId="0" applyNumberFormat="1" applyFont="1" applyBorder="1" applyAlignment="1">
      <alignment vertical="center"/>
    </xf>
    <xf numFmtId="0" fontId="7" fillId="2" borderId="1" xfId="0" applyFont="1" applyFill="1" applyBorder="1" applyAlignment="1">
      <alignment vertical="center"/>
    </xf>
    <xf numFmtId="0" fontId="3" fillId="0" borderId="4" xfId="0" applyFont="1" applyBorder="1" applyAlignment="1">
      <alignment horizontal="center" vertical="center"/>
    </xf>
    <xf numFmtId="0" fontId="4" fillId="0" borderId="0" xfId="0" applyFont="1" applyAlignment="1">
      <alignment vertical="center" wrapText="1"/>
    </xf>
    <xf numFmtId="0" fontId="3" fillId="3" borderId="0" xfId="0" applyFont="1" applyFill="1" applyAlignment="1">
      <alignment horizontal="center" vertical="center"/>
    </xf>
    <xf numFmtId="165" fontId="3" fillId="0" borderId="0" xfId="0" applyNumberFormat="1" applyFont="1" applyAlignment="1">
      <alignment horizontal="center" vertical="center"/>
    </xf>
    <xf numFmtId="0" fontId="2" fillId="0" borderId="0" xfId="0" applyFont="1" applyAlignment="1">
      <alignment vertical="center" wrapText="1"/>
    </xf>
    <xf numFmtId="0" fontId="1" fillId="0" borderId="0" xfId="0" applyFont="1" applyAlignment="1">
      <alignment vertical="center"/>
    </xf>
    <xf numFmtId="0" fontId="3" fillId="0" borderId="0" xfId="0" applyFont="1" applyAlignment="1">
      <alignment vertical="center"/>
    </xf>
    <xf numFmtId="0" fontId="3" fillId="0" borderId="0" xfId="0" applyFont="1" applyAlignment="1">
      <alignment horizontal="right" vertical="center"/>
    </xf>
    <xf numFmtId="0" fontId="3" fillId="0" borderId="0" xfId="0" applyFont="1" applyAlignment="1">
      <alignment horizontal="left" vertical="center"/>
    </xf>
    <xf numFmtId="0" fontId="5" fillId="0" borderId="0" xfId="1" applyBorder="1" applyAlignment="1" applyProtection="1">
      <alignment horizontal="left" vertical="center"/>
    </xf>
    <xf numFmtId="165" fontId="6" fillId="0" borderId="0" xfId="0" applyNumberFormat="1" applyFont="1" applyAlignment="1">
      <alignment vertical="center"/>
    </xf>
    <xf numFmtId="0" fontId="7" fillId="0" borderId="0" xfId="0" applyFont="1" applyAlignment="1">
      <alignment horizontal="left" vertical="center" wrapText="1"/>
    </xf>
    <xf numFmtId="0" fontId="7" fillId="0" borderId="0" xfId="0" applyFont="1" applyAlignment="1">
      <alignment vertical="center" wrapText="1"/>
    </xf>
    <xf numFmtId="0" fontId="3" fillId="0" borderId="0" xfId="0" applyFont="1" applyAlignment="1">
      <alignment vertical="top"/>
    </xf>
    <xf numFmtId="0" fontId="0" fillId="0" borderId="0" xfId="0" applyAlignment="1">
      <alignment horizontal="left" vertical="top" wrapText="1"/>
    </xf>
    <xf numFmtId="0" fontId="0" fillId="0" borderId="0" xfId="0" applyAlignment="1">
      <alignment horizontal="right" vertical="center"/>
    </xf>
    <xf numFmtId="0" fontId="0" fillId="0" borderId="0" xfId="0" applyAlignment="1">
      <alignment horizontal="right"/>
    </xf>
    <xf numFmtId="0" fontId="10" fillId="0" borderId="0" xfId="0" applyFont="1" applyAlignment="1">
      <alignment horizontal="center" vertical="center"/>
    </xf>
    <xf numFmtId="0" fontId="0" fillId="0" borderId="0" xfId="0" applyAlignment="1">
      <alignment vertical="center"/>
    </xf>
    <xf numFmtId="0" fontId="2" fillId="0" borderId="0" xfId="0" applyFont="1" applyAlignment="1">
      <alignment horizontal="right" vertical="center" wrapText="1"/>
    </xf>
    <xf numFmtId="0" fontId="3" fillId="5" borderId="4" xfId="0" applyFont="1" applyFill="1" applyBorder="1" applyAlignment="1">
      <alignment horizontal="center" vertical="center"/>
    </xf>
    <xf numFmtId="0" fontId="7" fillId="0" borderId="0" xfId="0" applyFont="1" applyAlignment="1">
      <alignment horizontal="left" vertical="center"/>
    </xf>
    <xf numFmtId="165" fontId="0" fillId="0" borderId="0" xfId="0" applyNumberFormat="1" applyAlignment="1">
      <alignment horizontal="center" vertical="center"/>
    </xf>
    <xf numFmtId="0" fontId="0" fillId="0" borderId="0" xfId="0" applyAlignment="1">
      <alignment vertical="center" wrapText="1"/>
    </xf>
    <xf numFmtId="0" fontId="0" fillId="0" borderId="3" xfId="0" applyBorder="1" applyAlignment="1">
      <alignment vertical="top"/>
    </xf>
    <xf numFmtId="0" fontId="0" fillId="0" borderId="0" xfId="0" applyAlignment="1">
      <alignment vertical="top"/>
    </xf>
    <xf numFmtId="0" fontId="0" fillId="0" borderId="1" xfId="0" applyBorder="1" applyAlignment="1">
      <alignment vertical="top"/>
    </xf>
    <xf numFmtId="0" fontId="0" fillId="0" borderId="9" xfId="0" applyBorder="1" applyAlignment="1">
      <alignment horizontal="right" vertical="center"/>
    </xf>
    <xf numFmtId="168" fontId="0" fillId="0" borderId="10" xfId="0" applyNumberFormat="1" applyBorder="1" applyAlignment="1">
      <alignment horizontal="center"/>
    </xf>
    <xf numFmtId="0" fontId="0" fillId="0" borderId="11" xfId="0" applyBorder="1" applyAlignment="1">
      <alignment horizontal="right" vertical="center"/>
    </xf>
    <xf numFmtId="0" fontId="0" fillId="7" borderId="12" xfId="0" applyFill="1" applyBorder="1" applyAlignment="1">
      <alignment horizontal="center"/>
    </xf>
    <xf numFmtId="168" fontId="0" fillId="7" borderId="5" xfId="0" applyNumberFormat="1" applyFill="1" applyBorder="1" applyAlignment="1">
      <alignment horizontal="center"/>
    </xf>
    <xf numFmtId="168" fontId="0" fillId="0" borderId="13" xfId="0" applyNumberFormat="1" applyBorder="1" applyAlignment="1">
      <alignment horizontal="center"/>
    </xf>
    <xf numFmtId="0" fontId="0" fillId="0" borderId="13" xfId="0" applyBorder="1" applyAlignment="1">
      <alignment horizontal="center"/>
    </xf>
    <xf numFmtId="0" fontId="0" fillId="0" borderId="14" xfId="0" applyBorder="1" applyAlignment="1">
      <alignment horizontal="right" vertical="center"/>
    </xf>
    <xf numFmtId="0" fontId="0" fillId="0" borderId="15" xfId="0" applyBorder="1" applyAlignment="1">
      <alignment horizontal="center"/>
    </xf>
    <xf numFmtId="0" fontId="7" fillId="3" borderId="0" xfId="0" applyFont="1" applyFill="1" applyAlignment="1">
      <alignment vertical="center"/>
    </xf>
    <xf numFmtId="0" fontId="15" fillId="0" borderId="0" xfId="0" applyFont="1" applyAlignment="1">
      <alignment horizontal="right" vertical="center"/>
    </xf>
    <xf numFmtId="0" fontId="7" fillId="3" borderId="4" xfId="0" applyFont="1" applyFill="1" applyBorder="1" applyAlignment="1">
      <alignment horizontal="center" vertical="center"/>
    </xf>
    <xf numFmtId="0" fontId="15" fillId="0" borderId="4" xfId="0" applyFont="1" applyBorder="1" applyAlignment="1" applyProtection="1">
      <alignment horizontal="center" vertical="center"/>
      <protection locked="0"/>
    </xf>
    <xf numFmtId="165" fontId="7" fillId="3" borderId="0" xfId="0" applyNumberFormat="1" applyFont="1" applyFill="1" applyAlignment="1">
      <alignment horizontal="center" vertical="center"/>
    </xf>
    <xf numFmtId="0" fontId="15" fillId="3" borderId="0" xfId="0" applyFont="1" applyFill="1" applyAlignment="1">
      <alignment horizontal="right" vertical="center"/>
    </xf>
    <xf numFmtId="0" fontId="15" fillId="3" borderId="0" xfId="0" applyFont="1" applyFill="1" applyAlignment="1">
      <alignment horizontal="center" vertical="center"/>
    </xf>
    <xf numFmtId="169" fontId="15" fillId="0" borderId="0" xfId="0" applyNumberFormat="1" applyFont="1" applyAlignment="1">
      <alignment horizontal="right" vertical="center"/>
    </xf>
    <xf numFmtId="169" fontId="15" fillId="0" borderId="0" xfId="0" applyNumberFormat="1" applyFont="1" applyAlignment="1">
      <alignment vertical="center"/>
    </xf>
    <xf numFmtId="0" fontId="15" fillId="0" borderId="0" xfId="0" applyFont="1" applyAlignment="1">
      <alignment vertical="center"/>
    </xf>
    <xf numFmtId="0" fontId="3" fillId="3" borderId="4" xfId="0" applyFont="1" applyFill="1" applyBorder="1" applyAlignment="1">
      <alignment horizontal="center" vertical="center"/>
    </xf>
    <xf numFmtId="166" fontId="0" fillId="4" borderId="5" xfId="0" applyNumberFormat="1" applyFill="1" applyBorder="1" applyAlignment="1">
      <alignment horizontal="center"/>
    </xf>
    <xf numFmtId="0" fontId="0" fillId="4" borderId="5" xfId="0" applyFill="1" applyBorder="1" applyAlignment="1">
      <alignment horizontal="center"/>
    </xf>
    <xf numFmtId="0" fontId="14" fillId="0" borderId="0" xfId="0" applyFont="1" applyAlignment="1">
      <alignment vertical="center"/>
    </xf>
    <xf numFmtId="0" fontId="13" fillId="6" borderId="6" xfId="0" applyFont="1" applyFill="1" applyBorder="1" applyAlignment="1">
      <alignment horizontal="center" vertical="center"/>
    </xf>
    <xf numFmtId="0" fontId="14" fillId="0" borderId="0" xfId="0" applyFont="1" applyAlignment="1">
      <alignment horizontal="right" vertical="center"/>
    </xf>
    <xf numFmtId="2" fontId="0" fillId="0" borderId="0" xfId="0" applyNumberFormat="1" applyAlignment="1">
      <alignment horizontal="center" vertical="center"/>
    </xf>
    <xf numFmtId="167" fontId="0" fillId="0" borderId="0" xfId="0" quotePrefix="1" applyNumberFormat="1" applyAlignment="1">
      <alignment horizontal="center" vertical="center"/>
    </xf>
    <xf numFmtId="0" fontId="0" fillId="0" borderId="0" xfId="0" applyAlignment="1">
      <alignment horizontal="center" vertical="center"/>
    </xf>
    <xf numFmtId="166" fontId="0" fillId="0" borderId="0" xfId="0" quotePrefix="1" applyNumberFormat="1" applyAlignment="1">
      <alignment horizontal="center" vertical="center"/>
    </xf>
    <xf numFmtId="166" fontId="0" fillId="0" borderId="0" xfId="0" applyNumberFormat="1" applyAlignment="1">
      <alignment horizontal="center" vertical="center"/>
    </xf>
    <xf numFmtId="0" fontId="7" fillId="0" borderId="0" xfId="0" applyFont="1" applyAlignment="1">
      <alignment vertical="top" wrapText="1"/>
    </xf>
    <xf numFmtId="0" fontId="7" fillId="0" borderId="0" xfId="0" applyFont="1" applyAlignment="1">
      <alignment vertical="top"/>
    </xf>
    <xf numFmtId="0" fontId="0" fillId="0" borderId="4" xfId="0" applyBorder="1" applyAlignment="1" applyProtection="1">
      <alignment horizontal="center" vertical="center"/>
      <protection locked="0"/>
    </xf>
    <xf numFmtId="167" fontId="7" fillId="0" borderId="0" xfId="0" applyNumberFormat="1" applyFont="1" applyAlignment="1">
      <alignment vertical="center"/>
    </xf>
    <xf numFmtId="0" fontId="14" fillId="0" borderId="0" xfId="0" applyFont="1" applyAlignment="1">
      <alignment horizontal="left" vertical="center" wrapText="1"/>
    </xf>
    <xf numFmtId="167" fontId="7" fillId="0" borderId="0" xfId="0" applyNumberFormat="1" applyFont="1" applyAlignment="1">
      <alignment vertical="center"/>
    </xf>
    <xf numFmtId="0" fontId="13" fillId="6" borderId="7" xfId="0" applyFont="1" applyFill="1" applyBorder="1" applyAlignment="1">
      <alignment horizontal="center" vertical="center"/>
    </xf>
    <xf numFmtId="0" fontId="13" fillId="6" borderId="8" xfId="0" applyFont="1" applyFill="1" applyBorder="1" applyAlignment="1">
      <alignment horizontal="center" vertical="center"/>
    </xf>
    <xf numFmtId="0" fontId="7" fillId="0" borderId="0" xfId="0" applyFont="1" applyAlignment="1">
      <alignment horizontal="left" vertical="center" wrapText="1"/>
    </xf>
    <xf numFmtId="0" fontId="3" fillId="0" borderId="2" xfId="0" applyFont="1" applyBorder="1" applyAlignment="1" applyProtection="1">
      <alignment horizontal="left" vertical="center"/>
      <protection locked="0"/>
    </xf>
    <xf numFmtId="0" fontId="3" fillId="0" borderId="1" xfId="0" applyFont="1" applyBorder="1" applyAlignment="1" applyProtection="1">
      <alignment horizontal="left" vertical="center"/>
      <protection locked="0"/>
    </xf>
    <xf numFmtId="0" fontId="3" fillId="0" borderId="1" xfId="0" applyFont="1" applyBorder="1" applyAlignment="1" applyProtection="1">
      <alignment horizontal="center" vertical="center"/>
      <protection locked="0"/>
    </xf>
    <xf numFmtId="170" fontId="3" fillId="0" borderId="2" xfId="0" applyNumberFormat="1" applyFont="1" applyBorder="1" applyAlignment="1" applyProtection="1">
      <alignment horizontal="center" vertical="center"/>
      <protection locked="0"/>
    </xf>
    <xf numFmtId="170" fontId="3" fillId="0" borderId="1" xfId="0" applyNumberFormat="1" applyFont="1" applyBorder="1" applyAlignment="1" applyProtection="1">
      <alignment horizontal="center" vertical="center"/>
      <protection locked="0"/>
    </xf>
    <xf numFmtId="44" fontId="3" fillId="0" borderId="2" xfId="2" applyFont="1" applyBorder="1" applyAlignment="1" applyProtection="1">
      <alignment horizontal="right" vertical="center"/>
    </xf>
    <xf numFmtId="44" fontId="3" fillId="0" borderId="1" xfId="2" applyFont="1" applyBorder="1" applyAlignment="1" applyProtection="1">
      <alignment horizontal="right" vertical="center"/>
      <protection locked="0"/>
    </xf>
    <xf numFmtId="0" fontId="3" fillId="0" borderId="2" xfId="0" applyFont="1" applyBorder="1" applyAlignment="1" applyProtection="1">
      <alignment horizontal="center" vertical="center"/>
      <protection locked="0"/>
    </xf>
    <xf numFmtId="0" fontId="3" fillId="0" borderId="0" xfId="0" applyFont="1" applyAlignment="1">
      <alignment horizontal="center" vertical="center"/>
    </xf>
    <xf numFmtId="0" fontId="2" fillId="0" borderId="0" xfId="0" applyFont="1" applyAlignment="1">
      <alignment horizontal="center" vertical="center" wrapText="1"/>
    </xf>
    <xf numFmtId="166" fontId="9" fillId="0" borderId="0" xfId="0" applyNumberFormat="1" applyFont="1" applyAlignment="1">
      <alignment horizontal="left" vertical="center"/>
    </xf>
    <xf numFmtId="164" fontId="3" fillId="0" borderId="1" xfId="0" applyNumberFormat="1" applyFont="1" applyBorder="1" applyAlignment="1" applyProtection="1">
      <alignment horizontal="center" vertical="center"/>
      <protection locked="0"/>
    </xf>
  </cellXfs>
  <cellStyles count="3">
    <cellStyle name="Currency" xfId="2" builtinId="4"/>
    <cellStyle name="Hyperlink" xfId="1" builtinId="8"/>
    <cellStyle name="Normal" xfId="0" builtinId="0"/>
  </cellStyles>
  <dxfs count="26">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F0000"/>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F0000"/>
        </patternFill>
      </fill>
    </dxf>
    <dxf>
      <font>
        <b/>
        <i val="0"/>
        <color theme="0"/>
      </font>
    </dxf>
    <dxf>
      <fill>
        <patternFill>
          <bgColor theme="9" tint="0.59996337778862885"/>
        </patternFill>
      </fill>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s>
  <tableStyles count="0" defaultTableStyle="TableStyleMedium2" defaultPivotStyle="PivotStyleLight16"/>
  <colors>
    <mruColors>
      <color rgb="FFFFFFCC"/>
      <color rgb="FFFFFF99"/>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jpe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6.emf"/><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9.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editAs="oneCell">
    <xdr:from>
      <xdr:col>7</xdr:col>
      <xdr:colOff>251144</xdr:colOff>
      <xdr:row>21</xdr:row>
      <xdr:rowOff>22572</xdr:rowOff>
    </xdr:from>
    <xdr:to>
      <xdr:col>7</xdr:col>
      <xdr:colOff>1105219</xdr:colOff>
      <xdr:row>21</xdr:row>
      <xdr:rowOff>742858</xdr:rowOff>
    </xdr:to>
    <xdr:pic>
      <xdr:nvPicPr>
        <xdr:cNvPr id="13" name="Picture 12">
          <a:extLst>
            <a:ext uri="{FF2B5EF4-FFF2-40B4-BE49-F238E27FC236}">
              <a16:creationId xmlns:a16="http://schemas.microsoft.com/office/drawing/2014/main" id="{FCC646E7-180C-4461-874E-B8ACF478E3E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7842569" y="8318847"/>
          <a:ext cx="854075" cy="720286"/>
        </a:xfrm>
        <a:prstGeom prst="rect">
          <a:avLst/>
        </a:prstGeom>
        <a:noFill/>
        <a:ln>
          <a:noFill/>
        </a:ln>
      </xdr:spPr>
    </xdr:pic>
    <xdr:clientData/>
  </xdr:twoCellAnchor>
  <xdr:twoCellAnchor editAs="oneCell">
    <xdr:from>
      <xdr:col>5</xdr:col>
      <xdr:colOff>127285</xdr:colOff>
      <xdr:row>20</xdr:row>
      <xdr:rowOff>28271</xdr:rowOff>
    </xdr:from>
    <xdr:to>
      <xdr:col>5</xdr:col>
      <xdr:colOff>931194</xdr:colOff>
      <xdr:row>20</xdr:row>
      <xdr:rowOff>740741</xdr:rowOff>
    </xdr:to>
    <xdr:pic>
      <xdr:nvPicPr>
        <xdr:cNvPr id="14" name="Picture 13">
          <a:extLst>
            <a:ext uri="{FF2B5EF4-FFF2-40B4-BE49-F238E27FC236}">
              <a16:creationId xmlns:a16="http://schemas.microsoft.com/office/drawing/2014/main" id="{216857E7-44CB-4CBE-AB07-957D2E8EC85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bwMode="auto">
        <a:xfrm>
          <a:off x="11176285" y="9461831"/>
          <a:ext cx="803909" cy="718185"/>
        </a:xfrm>
        <a:prstGeom prst="rect">
          <a:avLst/>
        </a:prstGeom>
        <a:noFill/>
        <a:ln>
          <a:noFill/>
        </a:ln>
      </xdr:spPr>
    </xdr:pic>
    <xdr:clientData/>
  </xdr:twoCellAnchor>
  <xdr:twoCellAnchor editAs="oneCell">
    <xdr:from>
      <xdr:col>5</xdr:col>
      <xdr:colOff>191277</xdr:colOff>
      <xdr:row>17</xdr:row>
      <xdr:rowOff>20804</xdr:rowOff>
    </xdr:from>
    <xdr:to>
      <xdr:col>5</xdr:col>
      <xdr:colOff>915177</xdr:colOff>
      <xdr:row>17</xdr:row>
      <xdr:rowOff>745672</xdr:rowOff>
    </xdr:to>
    <xdr:pic>
      <xdr:nvPicPr>
        <xdr:cNvPr id="15" name="Picture 14">
          <a:extLst>
            <a:ext uri="{FF2B5EF4-FFF2-40B4-BE49-F238E27FC236}">
              <a16:creationId xmlns:a16="http://schemas.microsoft.com/office/drawing/2014/main" id="{8E362FC5-82A6-40C9-828E-4D3B5D503B4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240277" y="7168364"/>
          <a:ext cx="723900" cy="724868"/>
        </a:xfrm>
        <a:prstGeom prst="rect">
          <a:avLst/>
        </a:prstGeom>
        <a:ln>
          <a:noFill/>
        </a:ln>
      </xdr:spPr>
    </xdr:pic>
    <xdr:clientData/>
  </xdr:twoCellAnchor>
  <xdr:twoCellAnchor editAs="oneCell">
    <xdr:from>
      <xdr:col>5</xdr:col>
      <xdr:colOff>97757</xdr:colOff>
      <xdr:row>19</xdr:row>
      <xdr:rowOff>27284</xdr:rowOff>
    </xdr:from>
    <xdr:to>
      <xdr:col>5</xdr:col>
      <xdr:colOff>935655</xdr:colOff>
      <xdr:row>19</xdr:row>
      <xdr:rowOff>739754</xdr:rowOff>
    </xdr:to>
    <xdr:pic>
      <xdr:nvPicPr>
        <xdr:cNvPr id="16" name="Picture 15">
          <a:extLst>
            <a:ext uri="{FF2B5EF4-FFF2-40B4-BE49-F238E27FC236}">
              <a16:creationId xmlns:a16="http://schemas.microsoft.com/office/drawing/2014/main" id="{013F1529-6392-4792-A198-309EB62024AF}"/>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bwMode="auto">
        <a:xfrm>
          <a:off x="11146757" y="8698844"/>
          <a:ext cx="837898" cy="706755"/>
        </a:xfrm>
        <a:prstGeom prst="rect">
          <a:avLst/>
        </a:prstGeom>
        <a:noFill/>
        <a:ln>
          <a:noFill/>
        </a:ln>
      </xdr:spPr>
    </xdr:pic>
    <xdr:clientData/>
  </xdr:twoCellAnchor>
  <xdr:twoCellAnchor editAs="oneCell">
    <xdr:from>
      <xdr:col>5</xdr:col>
      <xdr:colOff>188084</xdr:colOff>
      <xdr:row>18</xdr:row>
      <xdr:rowOff>15934</xdr:rowOff>
    </xdr:from>
    <xdr:to>
      <xdr:col>5</xdr:col>
      <xdr:colOff>899153</xdr:colOff>
      <xdr:row>18</xdr:row>
      <xdr:rowOff>741739</xdr:rowOff>
    </xdr:to>
    <xdr:pic>
      <xdr:nvPicPr>
        <xdr:cNvPr id="17" name="Picture 16" descr="Logo&#10;&#10;Description automatically generated">
          <a:extLst>
            <a:ext uri="{FF2B5EF4-FFF2-40B4-BE49-F238E27FC236}">
              <a16:creationId xmlns:a16="http://schemas.microsoft.com/office/drawing/2014/main" id="{3CDE450C-FD7E-4DDE-A9D3-C98C10D0BB6D}"/>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1237084" y="7925494"/>
          <a:ext cx="707259" cy="735330"/>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7</xdr:col>
          <xdr:colOff>0</xdr:colOff>
          <xdr:row>17</xdr:row>
          <xdr:rowOff>0</xdr:rowOff>
        </xdr:from>
        <xdr:to>
          <xdr:col>8</xdr:col>
          <xdr:colOff>0</xdr:colOff>
          <xdr:row>18</xdr:row>
          <xdr:rowOff>0</xdr:rowOff>
        </xdr:to>
        <xdr:pic>
          <xdr:nvPicPr>
            <xdr:cNvPr id="18" name="Picture 17">
              <a:extLst>
                <a:ext uri="{FF2B5EF4-FFF2-40B4-BE49-F238E27FC236}">
                  <a16:creationId xmlns:a16="http://schemas.microsoft.com/office/drawing/2014/main" id="{8CED49AF-EFE4-349A-25B5-FC2FC9108161}"/>
                </a:ext>
              </a:extLst>
            </xdr:cNvPr>
            <xdr:cNvPicPr>
              <a:picLocks noChangeAspect="1" noChangeArrowheads="1"/>
              <a:extLst>
                <a:ext uri="{84589F7E-364E-4C9E-8A38-B11213B215E9}">
                  <a14:cameraTool cellRange="Logo" spid="_x0000_s1142"/>
                </a:ext>
              </a:extLst>
            </xdr:cNvPicPr>
          </xdr:nvPicPr>
          <xdr:blipFill>
            <a:blip xmlns:r="http://schemas.openxmlformats.org/officeDocument/2006/relationships" r:embed="rId6"/>
            <a:srcRect/>
            <a:stretch>
              <a:fillRect/>
            </a:stretch>
          </xdr:blipFill>
          <xdr:spPr bwMode="auto">
            <a:xfrm>
              <a:off x="7934325" y="5248275"/>
              <a:ext cx="1428750" cy="762000"/>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editAs="oneCell">
    <xdr:from>
      <xdr:col>5</xdr:col>
      <xdr:colOff>22860</xdr:colOff>
      <xdr:row>21</xdr:row>
      <xdr:rowOff>165735</xdr:rowOff>
    </xdr:from>
    <xdr:to>
      <xdr:col>5</xdr:col>
      <xdr:colOff>1409700</xdr:colOff>
      <xdr:row>21</xdr:row>
      <xdr:rowOff>657793</xdr:rowOff>
    </xdr:to>
    <xdr:pic>
      <xdr:nvPicPr>
        <xdr:cNvPr id="2" name="Picture 1">
          <a:extLst>
            <a:ext uri="{FF2B5EF4-FFF2-40B4-BE49-F238E27FC236}">
              <a16:creationId xmlns:a16="http://schemas.microsoft.com/office/drawing/2014/main" id="{BFED065D-1A8A-4527-849E-40820872C417}"/>
            </a:ext>
          </a:extLst>
        </xdr:cNvPr>
        <xdr:cNvPicPr>
          <a:picLocks noChangeAspect="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t="21267" b="19271"/>
        <a:stretch/>
      </xdr:blipFill>
      <xdr:spPr>
        <a:xfrm>
          <a:off x="6408420" y="6322695"/>
          <a:ext cx="1386840" cy="48634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32</xdr:col>
      <xdr:colOff>53340</xdr:colOff>
      <xdr:row>49</xdr:row>
      <xdr:rowOff>56515</xdr:rowOff>
    </xdr:from>
    <xdr:ext cx="712568" cy="259080"/>
    <xdr:pic>
      <xdr:nvPicPr>
        <xdr:cNvPr id="7" name="Picture 6">
          <a:extLst>
            <a:ext uri="{FF2B5EF4-FFF2-40B4-BE49-F238E27FC236}">
              <a16:creationId xmlns:a16="http://schemas.microsoft.com/office/drawing/2014/main" id="{A9131DBD-1FE4-4F77-9C20-C13CA87DBB0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85840" y="14858365"/>
          <a:ext cx="712568" cy="259080"/>
        </a:xfrm>
        <a:prstGeom prst="rect">
          <a:avLst/>
        </a:prstGeom>
      </xdr:spPr>
    </xdr:pic>
    <xdr:clientData/>
  </xdr:one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7</xdr:col>
          <xdr:colOff>91440</xdr:colOff>
          <xdr:row>4</xdr:row>
          <xdr:rowOff>0</xdr:rowOff>
        </xdr:to>
        <xdr:pic>
          <xdr:nvPicPr>
            <xdr:cNvPr id="10" name="Picture 9">
              <a:extLst>
                <a:ext uri="{FF2B5EF4-FFF2-40B4-BE49-F238E27FC236}">
                  <a16:creationId xmlns:a16="http://schemas.microsoft.com/office/drawing/2014/main" id="{78BCE85D-5ED4-A996-6CDB-EA5364DC9B9C}"/>
                </a:ext>
              </a:extLst>
            </xdr:cNvPr>
            <xdr:cNvPicPr>
              <a:picLocks noChangeAspect="1" noChangeArrowheads="1"/>
              <a:extLst>
                <a:ext uri="{84589F7E-364E-4C9E-8A38-B11213B215E9}">
                  <a14:cameraTool cellRange="Logo" spid="_x0000_s4252"/>
                </a:ext>
              </a:extLst>
            </xdr:cNvPicPr>
          </xdr:nvPicPr>
          <xdr:blipFill>
            <a:blip xmlns:r="http://schemas.openxmlformats.org/officeDocument/2006/relationships" r:embed="rId2"/>
            <a:srcRect/>
            <a:stretch>
              <a:fillRect/>
            </a:stretch>
          </xdr:blipFill>
          <xdr:spPr bwMode="auto">
            <a:xfrm>
              <a:off x="0" y="0"/>
              <a:ext cx="1428750" cy="76200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D070FB1A-5437-4FB0-9D0D-8027585DD7A2}" name="Table810" displayName="Table810" ref="B11:B14" totalsRowShown="0" headerRowDxfId="25" dataDxfId="24">
  <autoFilter ref="B11:B14" xr:uid="{D070FB1A-5437-4FB0-9D0D-8027585DD7A2}"/>
  <tableColumns count="1">
    <tableColumn id="1" xr3:uid="{80AE9E91-CCCB-4F9B-AC98-36384A993ED0}" name="Acceptance Table" dataDxfId="23"/>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A3C516C9-7EA8-433A-9FAC-6A8CAF93D279}" name="BMP" displayName="BMP" ref="D1:D9" totalsRowShown="0">
  <autoFilter ref="D1:D9" xr:uid="{A3C516C9-7EA8-433A-9FAC-6A8CAF93D279}"/>
  <tableColumns count="1">
    <tableColumn id="1" xr3:uid="{47E49B04-E4BA-4353-BF75-F34576208F3C}" name="BMP Type"/>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table" Target="../tables/table2.xml"/><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2CB43-2341-4A92-ACD7-244D3FF85EAC}">
  <sheetPr codeName="Sheet3">
    <tabColor rgb="FFFF0000"/>
  </sheetPr>
  <dimension ref="A1:R25"/>
  <sheetViews>
    <sheetView showGridLines="0" workbookViewId="0">
      <selection activeCell="H2" sqref="H2"/>
    </sheetView>
  </sheetViews>
  <sheetFormatPr defaultRowHeight="14.4" x14ac:dyDescent="0.3"/>
  <cols>
    <col min="1" max="2" width="30.77734375" customWidth="1"/>
    <col min="3" max="3" width="3.77734375" customWidth="1"/>
    <col min="4" max="4" width="24" customWidth="1"/>
    <col min="5" max="5" width="3.77734375" customWidth="1"/>
    <col min="6" max="6" width="20.77734375" customWidth="1"/>
    <col min="7" max="7" width="3.77734375" customWidth="1"/>
    <col min="8" max="8" width="20.77734375" customWidth="1"/>
    <col min="12" max="12" width="23.44140625" bestFit="1" customWidth="1"/>
    <col min="13" max="13" width="14.5546875" bestFit="1" customWidth="1"/>
    <col min="14" max="16" width="19.5546875" bestFit="1" customWidth="1"/>
    <col min="17" max="17" width="21.77734375" bestFit="1" customWidth="1"/>
    <col min="18" max="18" width="19.5546875" bestFit="1" customWidth="1"/>
  </cols>
  <sheetData>
    <row r="1" spans="1:18" x14ac:dyDescent="0.3">
      <c r="A1" s="69" t="s">
        <v>66</v>
      </c>
      <c r="B1" s="70"/>
      <c r="D1" t="s">
        <v>55</v>
      </c>
      <c r="F1" s="21" t="s">
        <v>28</v>
      </c>
      <c r="H1" s="53">
        <v>46266</v>
      </c>
      <c r="K1" s="55">
        <v>1</v>
      </c>
      <c r="L1" s="56" t="s">
        <v>129</v>
      </c>
      <c r="M1" s="56" t="s">
        <v>130</v>
      </c>
      <c r="N1" s="56" t="s">
        <v>19</v>
      </c>
      <c r="O1" s="56" t="s">
        <v>29</v>
      </c>
      <c r="P1" s="56" t="s">
        <v>21</v>
      </c>
      <c r="Q1" s="56" t="s">
        <v>18</v>
      </c>
      <c r="R1" s="56" t="s">
        <v>20</v>
      </c>
    </row>
    <row r="2" spans="1:18" x14ac:dyDescent="0.3">
      <c r="A2" s="33" t="s">
        <v>67</v>
      </c>
      <c r="B2" s="34">
        <f>EDATE(H$1,B3)</f>
        <v>46661</v>
      </c>
      <c r="F2" s="22" t="s">
        <v>22</v>
      </c>
      <c r="H2" s="54" t="s">
        <v>20</v>
      </c>
      <c r="K2" s="55">
        <f>K1+1</f>
        <v>2</v>
      </c>
      <c r="L2" s="57" t="s">
        <v>0</v>
      </c>
      <c r="M2" s="58">
        <v>1</v>
      </c>
      <c r="N2" s="58">
        <v>1.1000000000000001</v>
      </c>
      <c r="O2" s="58">
        <v>1.1000000000000001</v>
      </c>
      <c r="P2" s="58">
        <v>1.2</v>
      </c>
      <c r="Q2" s="58">
        <v>1.1000000000000001</v>
      </c>
      <c r="R2" s="58">
        <v>1.1000000000000001</v>
      </c>
    </row>
    <row r="3" spans="1:18" x14ac:dyDescent="0.3">
      <c r="A3" s="35" t="s">
        <v>68</v>
      </c>
      <c r="B3" s="36">
        <v>13</v>
      </c>
      <c r="D3" t="s">
        <v>62</v>
      </c>
      <c r="F3" s="22" t="s">
        <v>147</v>
      </c>
      <c r="H3" t="str">
        <f>HLOOKUP($H$2,$M$1:$R$14,13)</f>
        <v>the City of Prattville</v>
      </c>
      <c r="K3" s="55">
        <f t="shared" ref="K3:K14" si="0">K2+1</f>
        <v>3</v>
      </c>
      <c r="L3" s="57" t="s">
        <v>1</v>
      </c>
      <c r="M3" s="58">
        <v>6.02</v>
      </c>
      <c r="N3" s="58">
        <v>4.1100000000000003</v>
      </c>
      <c r="O3" s="58">
        <v>4.1399999999999997</v>
      </c>
      <c r="P3" s="58">
        <v>5.7</v>
      </c>
      <c r="Q3" s="58">
        <v>4.24</v>
      </c>
      <c r="R3" s="58">
        <v>4.21</v>
      </c>
    </row>
    <row r="4" spans="1:18" x14ac:dyDescent="0.3">
      <c r="A4" s="35" t="s">
        <v>69</v>
      </c>
      <c r="B4" s="37"/>
      <c r="D4" t="s">
        <v>63</v>
      </c>
      <c r="F4" s="22" t="s">
        <v>31</v>
      </c>
      <c r="H4" t="str">
        <f>HLOOKUP($H$2,$M$1:$R$14,10)</f>
        <v>City</v>
      </c>
      <c r="K4" s="55">
        <f t="shared" si="0"/>
        <v>4</v>
      </c>
      <c r="L4" s="57" t="s">
        <v>2</v>
      </c>
      <c r="M4" s="58">
        <v>7.68</v>
      </c>
      <c r="N4" s="58">
        <v>5.01</v>
      </c>
      <c r="O4" s="58">
        <v>5.0599999999999996</v>
      </c>
      <c r="P4" s="58">
        <v>7.21</v>
      </c>
      <c r="Q4" s="58">
        <v>5.3</v>
      </c>
      <c r="R4" s="58">
        <v>5.24</v>
      </c>
    </row>
    <row r="5" spans="1:18" x14ac:dyDescent="0.3">
      <c r="A5" s="35" t="s">
        <v>70</v>
      </c>
      <c r="B5" s="36" t="s">
        <v>71</v>
      </c>
      <c r="D5" t="s">
        <v>64</v>
      </c>
      <c r="K5" s="55">
        <f t="shared" si="0"/>
        <v>5</v>
      </c>
      <c r="L5" s="57" t="s">
        <v>3</v>
      </c>
      <c r="M5" s="58">
        <v>9.26</v>
      </c>
      <c r="N5" s="58">
        <v>5.87</v>
      </c>
      <c r="O5" s="58">
        <v>5.91</v>
      </c>
      <c r="P5" s="58">
        <v>8.6300000000000008</v>
      </c>
      <c r="Q5" s="58">
        <v>6.24</v>
      </c>
      <c r="R5" s="58">
        <v>6.17</v>
      </c>
    </row>
    <row r="6" spans="1:18" x14ac:dyDescent="0.3">
      <c r="A6" s="35" t="s">
        <v>72</v>
      </c>
      <c r="B6" s="38">
        <f>IF(ISBLANK($B$4),$B$2,$B$4)</f>
        <v>46661</v>
      </c>
      <c r="D6" t="s">
        <v>65</v>
      </c>
      <c r="K6" s="55">
        <f t="shared" si="0"/>
        <v>6</v>
      </c>
      <c r="L6" s="57" t="s">
        <v>4</v>
      </c>
      <c r="M6" s="58">
        <v>11.7</v>
      </c>
      <c r="N6" s="58">
        <v>7.21</v>
      </c>
      <c r="O6" s="58">
        <v>7.26</v>
      </c>
      <c r="P6" s="58">
        <v>10.8</v>
      </c>
      <c r="Q6" s="58">
        <v>7.64</v>
      </c>
      <c r="R6" s="58">
        <v>7.55</v>
      </c>
    </row>
    <row r="7" spans="1:18" x14ac:dyDescent="0.3">
      <c r="A7" s="35" t="s">
        <v>73</v>
      </c>
      <c r="B7" s="39" t="b">
        <f>IF(License!$F$2="I ACCEPT",TRUE,FALSE)</f>
        <v>0</v>
      </c>
      <c r="D7" t="s">
        <v>27</v>
      </c>
      <c r="K7" s="55">
        <f t="shared" si="0"/>
        <v>7</v>
      </c>
      <c r="L7" s="57" t="s">
        <v>131</v>
      </c>
      <c r="M7" s="58">
        <v>13.9</v>
      </c>
      <c r="N7" s="58">
        <v>8.3699999999999992</v>
      </c>
      <c r="O7" s="58">
        <v>8.48</v>
      </c>
      <c r="P7" s="58">
        <v>12.7</v>
      </c>
      <c r="Q7" s="58">
        <v>8.8000000000000007</v>
      </c>
      <c r="R7" s="58">
        <v>8.6999999999999993</v>
      </c>
    </row>
    <row r="8" spans="1:18" x14ac:dyDescent="0.3">
      <c r="A8" s="40" t="s">
        <v>74</v>
      </c>
      <c r="B8" s="41" t="b">
        <f ca="1">OR(License!$F$4=B5, AND(B7=TRUE, NOW()&lt;B6))</f>
        <v>0</v>
      </c>
      <c r="D8" t="s">
        <v>128</v>
      </c>
      <c r="K8" s="55">
        <f t="shared" si="0"/>
        <v>8</v>
      </c>
      <c r="L8" s="57" t="s">
        <v>5</v>
      </c>
      <c r="M8" s="58">
        <v>16.3</v>
      </c>
      <c r="N8" s="58">
        <v>9.65</v>
      </c>
      <c r="O8" s="58">
        <v>9.83</v>
      </c>
      <c r="P8" s="58">
        <v>14.8</v>
      </c>
      <c r="Q8" s="58">
        <v>10</v>
      </c>
      <c r="R8" s="58">
        <v>9.93</v>
      </c>
    </row>
    <row r="9" spans="1:18" x14ac:dyDescent="0.3">
      <c r="A9" s="24"/>
      <c r="B9" s="24"/>
      <c r="D9" t="s">
        <v>7</v>
      </c>
      <c r="K9" s="55">
        <f t="shared" si="0"/>
        <v>9</v>
      </c>
      <c r="L9" s="57" t="s">
        <v>30</v>
      </c>
      <c r="M9" s="59">
        <v>40574</v>
      </c>
      <c r="N9" s="59" t="s">
        <v>33</v>
      </c>
      <c r="O9" s="59" t="s">
        <v>34</v>
      </c>
      <c r="P9" s="59" t="s">
        <v>35</v>
      </c>
      <c r="Q9" s="59" t="s">
        <v>35</v>
      </c>
      <c r="R9" s="59" t="s">
        <v>36</v>
      </c>
    </row>
    <row r="10" spans="1:18" x14ac:dyDescent="0.3">
      <c r="A10" s="24"/>
      <c r="B10" s="24"/>
      <c r="K10" s="55">
        <f t="shared" si="0"/>
        <v>10</v>
      </c>
      <c r="L10" s="57" t="s">
        <v>37</v>
      </c>
      <c r="M10" s="60" t="s">
        <v>39</v>
      </c>
      <c r="N10" s="60" t="s">
        <v>38</v>
      </c>
      <c r="O10" s="60" t="s">
        <v>39</v>
      </c>
      <c r="P10" s="60" t="s">
        <v>38</v>
      </c>
      <c r="Q10" s="60" t="s">
        <v>38</v>
      </c>
      <c r="R10" s="60" t="s">
        <v>38</v>
      </c>
    </row>
    <row r="11" spans="1:18" x14ac:dyDescent="0.3">
      <c r="A11" s="24"/>
      <c r="B11" s="24" t="s">
        <v>75</v>
      </c>
      <c r="K11" s="55">
        <f t="shared" si="0"/>
        <v>11</v>
      </c>
      <c r="L11" s="57" t="s">
        <v>32</v>
      </c>
      <c r="M11" s="60" t="s">
        <v>132</v>
      </c>
      <c r="N11" s="60" t="s">
        <v>40</v>
      </c>
      <c r="O11" s="60" t="s">
        <v>11</v>
      </c>
      <c r="P11" s="60" t="s">
        <v>11</v>
      </c>
      <c r="Q11" s="60" t="s">
        <v>11</v>
      </c>
      <c r="R11" s="60" t="s">
        <v>11</v>
      </c>
    </row>
    <row r="12" spans="1:18" x14ac:dyDescent="0.3">
      <c r="A12" s="24"/>
      <c r="B12" s="24" t="s">
        <v>76</v>
      </c>
      <c r="K12" s="55">
        <f t="shared" si="0"/>
        <v>12</v>
      </c>
      <c r="L12" s="57" t="s">
        <v>137</v>
      </c>
      <c r="M12" s="60" t="s">
        <v>138</v>
      </c>
      <c r="N12" s="60" t="s">
        <v>139</v>
      </c>
      <c r="O12" s="60" t="s">
        <v>139</v>
      </c>
      <c r="P12" s="60" t="s">
        <v>139</v>
      </c>
      <c r="Q12" s="60" t="s">
        <v>140</v>
      </c>
      <c r="R12" s="60" t="s">
        <v>139</v>
      </c>
    </row>
    <row r="13" spans="1:18" x14ac:dyDescent="0.3">
      <c r="A13" s="24"/>
      <c r="B13" s="24" t="s">
        <v>77</v>
      </c>
      <c r="K13" s="55">
        <f t="shared" si="0"/>
        <v>13</v>
      </c>
      <c r="L13" s="57" t="s">
        <v>141</v>
      </c>
      <c r="M13" s="60" t="s">
        <v>130</v>
      </c>
      <c r="N13" s="60" t="s">
        <v>142</v>
      </c>
      <c r="O13" s="60" t="s">
        <v>143</v>
      </c>
      <c r="P13" s="60" t="s">
        <v>144</v>
      </c>
      <c r="Q13" s="60" t="s">
        <v>145</v>
      </c>
      <c r="R13" s="60" t="s">
        <v>146</v>
      </c>
    </row>
    <row r="14" spans="1:18" x14ac:dyDescent="0.3">
      <c r="A14" s="24"/>
      <c r="B14" s="24" t="s">
        <v>78</v>
      </c>
      <c r="K14" s="55">
        <f t="shared" si="0"/>
        <v>14</v>
      </c>
      <c r="L14" s="57" t="s">
        <v>133</v>
      </c>
      <c r="M14" s="61" t="s">
        <v>134</v>
      </c>
      <c r="N14" s="61" t="s">
        <v>134</v>
      </c>
      <c r="O14" s="62"/>
      <c r="P14" s="61" t="s">
        <v>134</v>
      </c>
      <c r="Q14" s="61" t="s">
        <v>135</v>
      </c>
      <c r="R14" s="61" t="s">
        <v>136</v>
      </c>
    </row>
    <row r="15" spans="1:18" x14ac:dyDescent="0.3">
      <c r="K15" s="55"/>
      <c r="L15" s="57"/>
      <c r="M15" s="60"/>
      <c r="N15" s="60"/>
      <c r="O15" s="60"/>
      <c r="P15" s="60"/>
      <c r="Q15" s="60"/>
      <c r="R15" s="60"/>
    </row>
    <row r="16" spans="1:18" x14ac:dyDescent="0.3">
      <c r="K16" s="55"/>
      <c r="L16" s="57"/>
      <c r="M16" s="60"/>
      <c r="N16" s="60"/>
      <c r="O16" s="60"/>
      <c r="P16" s="60"/>
      <c r="Q16" s="60"/>
      <c r="R16" s="60"/>
    </row>
    <row r="17" spans="4:18" x14ac:dyDescent="0.3">
      <c r="H17" t="s">
        <v>41</v>
      </c>
      <c r="K17" s="55"/>
      <c r="L17" s="57"/>
      <c r="M17" s="60"/>
      <c r="N17" s="60"/>
      <c r="O17" s="60"/>
      <c r="P17" s="60"/>
      <c r="Q17" s="60"/>
      <c r="R17" s="60"/>
    </row>
    <row r="18" spans="4:18" ht="60" customHeight="1" x14ac:dyDescent="0.3">
      <c r="D18" s="24" t="s">
        <v>19</v>
      </c>
      <c r="K18" s="55"/>
      <c r="L18" s="57"/>
      <c r="M18" s="60"/>
      <c r="N18" s="60"/>
      <c r="O18" s="60"/>
      <c r="P18" s="60"/>
      <c r="Q18" s="60"/>
      <c r="R18" s="60"/>
    </row>
    <row r="19" spans="4:18" ht="60" customHeight="1" x14ac:dyDescent="0.3">
      <c r="D19" s="24" t="s">
        <v>29</v>
      </c>
      <c r="K19" s="55"/>
      <c r="L19" s="57"/>
      <c r="M19" s="60"/>
      <c r="N19" s="60"/>
      <c r="O19" s="60"/>
      <c r="P19" s="60"/>
      <c r="Q19" s="60"/>
      <c r="R19" s="60"/>
    </row>
    <row r="20" spans="4:18" ht="60" customHeight="1" x14ac:dyDescent="0.3">
      <c r="D20" s="24" t="s">
        <v>21</v>
      </c>
      <c r="K20" s="55"/>
      <c r="L20" s="57"/>
      <c r="M20" s="60"/>
      <c r="N20" s="60"/>
      <c r="O20" s="60"/>
      <c r="P20" s="60"/>
      <c r="Q20" s="60"/>
      <c r="R20" s="60"/>
    </row>
    <row r="21" spans="4:18" ht="60" customHeight="1" x14ac:dyDescent="0.3">
      <c r="D21" s="24" t="s">
        <v>18</v>
      </c>
      <c r="K21" s="55"/>
      <c r="L21" s="57"/>
      <c r="M21" s="60"/>
      <c r="N21" s="60"/>
      <c r="O21" s="60"/>
      <c r="P21" s="60"/>
      <c r="Q21" s="60"/>
      <c r="R21" s="60"/>
    </row>
    <row r="22" spans="4:18" ht="60" customHeight="1" x14ac:dyDescent="0.3">
      <c r="D22" s="24" t="s">
        <v>20</v>
      </c>
      <c r="K22" s="55"/>
      <c r="L22" s="57"/>
      <c r="M22" s="60"/>
      <c r="N22" s="60"/>
      <c r="O22" s="60"/>
      <c r="P22" s="60"/>
      <c r="Q22" s="60"/>
      <c r="R22" s="60"/>
    </row>
    <row r="23" spans="4:18" x14ac:dyDescent="0.3">
      <c r="K23" s="55"/>
    </row>
    <row r="24" spans="4:18" x14ac:dyDescent="0.3">
      <c r="K24" s="55"/>
      <c r="L24" s="57"/>
      <c r="M24" s="60"/>
      <c r="N24" s="60"/>
      <c r="O24" s="60"/>
      <c r="P24" s="60"/>
      <c r="Q24" s="60"/>
      <c r="R24" s="60"/>
    </row>
    <row r="25" spans="4:18" x14ac:dyDescent="0.3">
      <c r="K25" s="24"/>
    </row>
  </sheetData>
  <sheetProtection algorithmName="SHA-512" hashValue="OTd+bER+SybQqklvzdpood2XuDBkBPxo3fbhQeH8q1t2tnp1LCG/DcMXVeh/k7mDe35Q1/bIdg1eGPSZY1l9Nw==" saltValue="i9+U6cFgCi5rIqivEb+ppQ==" spinCount="100000" sheet="1" objects="1" scenarios="1"/>
  <mergeCells count="1">
    <mergeCell ref="A1:B1"/>
  </mergeCells>
  <dataValidations count="3">
    <dataValidation type="list" allowBlank="1" showInputMessage="1" showErrorMessage="1" sqref="H2" xr:uid="{1D48C802-E215-4B91-8151-51EE45372D5D}">
      <formula1>$M$1:$R$1</formula1>
    </dataValidation>
    <dataValidation type="list" allowBlank="1" showInputMessage="1" showErrorMessage="1" sqref="M17:R17 M20:R20" xr:uid="{C68E5189-E2FF-4CFD-9579-EC32D08767F2}">
      <formula1>$L$35:$L$36</formula1>
    </dataValidation>
    <dataValidation type="list" allowBlank="1" showInputMessage="1" showErrorMessage="1" sqref="M18:R18 M21:R21" xr:uid="{2A0BDCB7-331D-4956-A4F9-823334111566}">
      <formula1>$K$27:$K$32</formula1>
    </dataValidation>
  </dataValidations>
  <pageMargins left="0.7" right="0.7" top="0.75" bottom="0.75" header="0.3" footer="0.3"/>
  <pageSetup orientation="portrait" horizontalDpi="1200" verticalDpi="1200" r:id="rId1"/>
  <drawing r:id="rId2"/>
  <legacyDrawing r:id="rId3"/>
  <tableParts count="2">
    <tablePart r:id="rId4"/>
    <tablePart r:id="rId5"/>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FB85CD-3E13-49CB-B492-6ABCD1BA7B73}">
  <sheetPr codeName="Sheet2">
    <tabColor theme="2" tint="-0.499984740745262"/>
    <pageSetUpPr fitToPage="1"/>
  </sheetPr>
  <dimension ref="A1:Z55"/>
  <sheetViews>
    <sheetView showGridLines="0" showRowColHeaders="0" tabSelected="1" topLeftCell="B1" zoomScale="130" zoomScaleNormal="130" workbookViewId="0">
      <pane ySplit="3" topLeftCell="A5" activePane="bottomLeft" state="frozen"/>
      <selection pane="bottomLeft" activeCell="F2" sqref="F2"/>
    </sheetView>
  </sheetViews>
  <sheetFormatPr defaultColWidth="0" defaultRowHeight="19.95" customHeight="1" x14ac:dyDescent="0.3"/>
  <cols>
    <col min="1" max="1" width="8.88671875" style="42" hidden="1" customWidth="1"/>
    <col min="2" max="2" width="2.77734375" style="2" customWidth="1"/>
    <col min="3" max="3" width="5.77734375" style="1" customWidth="1"/>
    <col min="4" max="4" width="24.77734375" style="2" customWidth="1"/>
    <col min="5" max="5" width="4.77734375" style="2" customWidth="1"/>
    <col min="6" max="6" width="20.5546875" style="2" customWidth="1"/>
    <col min="7" max="11" width="8.88671875" style="2" customWidth="1"/>
    <col min="12" max="13" width="10.77734375" style="2" customWidth="1"/>
    <col min="14" max="14" width="8.88671875" style="2" customWidth="1"/>
    <col min="15" max="16" width="10.77734375" style="2" customWidth="1"/>
    <col min="17" max="18" width="8.88671875" style="2" customWidth="1"/>
    <col min="19" max="19" width="8.88671875" customWidth="1"/>
    <col min="20" max="20" width="8.88671875" style="2" customWidth="1"/>
    <col min="21" max="24" width="0" style="2" hidden="1" customWidth="1"/>
    <col min="25" max="25" width="8.88671875" style="2" hidden="1" customWidth="1"/>
    <col min="26" max="26" width="0" style="2" hidden="1" customWidth="1"/>
    <col min="27" max="16384" width="8.88671875" style="2" hidden="1"/>
  </cols>
  <sheetData>
    <row r="1" spans="1:20" ht="19.95" customHeight="1" x14ac:dyDescent="0.3">
      <c r="C1" s="16" t="s">
        <v>79</v>
      </c>
      <c r="N1" s="43" t="s">
        <v>80</v>
      </c>
      <c r="O1" s="68">
        <f>Tables!$H$1</f>
        <v>46266</v>
      </c>
      <c r="P1" s="68"/>
      <c r="Q1" s="66"/>
      <c r="R1" s="66"/>
      <c r="S1" s="66"/>
    </row>
    <row r="2" spans="1:20" ht="19.95" customHeight="1" x14ac:dyDescent="0.3">
      <c r="A2" s="44">
        <f>IF(OR(F2="I ACCEPT",F2="I DO NOT ACCEPT"),1,2)</f>
        <v>2</v>
      </c>
      <c r="E2" s="43" t="s">
        <v>81</v>
      </c>
      <c r="F2" s="45" t="s">
        <v>76</v>
      </c>
      <c r="N2" s="43" t="s">
        <v>82</v>
      </c>
      <c r="O2" s="68">
        <f>Tables!$B$6</f>
        <v>46661</v>
      </c>
      <c r="P2" s="68"/>
      <c r="Q2" s="66"/>
      <c r="R2" s="66"/>
      <c r="S2" s="66"/>
    </row>
    <row r="3" spans="1:20" ht="19.95" customHeight="1" x14ac:dyDescent="0.3">
      <c r="A3" s="44">
        <f ca="1">IF(F3="Workbook is Locked and Unavailable",2,1)</f>
        <v>2</v>
      </c>
      <c r="E3" s="43" t="s">
        <v>83</v>
      </c>
      <c r="F3" s="67" t="str">
        <f ca="1">IF(Tables!$B$8,"Workbook is Active","Workbook is Locked and Unavailable")</f>
        <v>Workbook is Locked and Unavailable</v>
      </c>
      <c r="G3" s="67"/>
      <c r="H3" s="67"/>
    </row>
    <row r="4" spans="1:20" ht="19.95" hidden="1" customHeight="1" x14ac:dyDescent="0.3">
      <c r="B4" s="42"/>
      <c r="C4" s="46"/>
      <c r="D4" s="42"/>
      <c r="E4" s="47" t="s">
        <v>84</v>
      </c>
      <c r="F4" s="48"/>
      <c r="G4" s="42"/>
      <c r="H4" s="42"/>
      <c r="I4" s="42"/>
      <c r="J4" s="42"/>
      <c r="K4" s="42"/>
      <c r="L4" s="42"/>
      <c r="M4" s="42"/>
      <c r="N4" s="42"/>
      <c r="O4" s="42"/>
      <c r="P4" s="42"/>
      <c r="Q4" s="42"/>
      <c r="R4" s="42"/>
      <c r="S4" s="42"/>
      <c r="T4" s="42"/>
    </row>
    <row r="6" spans="1:20" ht="19.95" customHeight="1" x14ac:dyDescent="0.3">
      <c r="D6" s="49"/>
      <c r="E6" s="49" t="s">
        <v>85</v>
      </c>
      <c r="F6" s="2" t="s">
        <v>86</v>
      </c>
    </row>
    <row r="7" spans="1:20" ht="19.95" customHeight="1" x14ac:dyDescent="0.3">
      <c r="D7" s="49"/>
      <c r="E7" s="50"/>
      <c r="F7" s="2" t="str">
        <f>"By clicking I ACCEPT, you represent that you are (a) preparing a post-construction submittal for "&amp;Tables!$H$3&amp;" and/or"</f>
        <v>By clicking I ACCEPT, you represent that you are (a) preparing a post-construction submittal for the City of Prattville and/or</v>
      </c>
    </row>
    <row r="8" spans="1:20" ht="19.95" customHeight="1" x14ac:dyDescent="0.3">
      <c r="D8" s="49"/>
      <c r="E8" s="50"/>
      <c r="F8" s="2" t="s">
        <v>87</v>
      </c>
    </row>
    <row r="9" spans="1:20" ht="19.95" customHeight="1" x14ac:dyDescent="0.3">
      <c r="D9" s="49"/>
      <c r="E9" s="50"/>
      <c r="F9" s="2" t="s">
        <v>88</v>
      </c>
    </row>
    <row r="10" spans="1:20" ht="19.95" customHeight="1" x14ac:dyDescent="0.3">
      <c r="D10" s="49"/>
      <c r="E10" s="50"/>
    </row>
    <row r="11" spans="1:20" ht="19.95" customHeight="1" x14ac:dyDescent="0.3">
      <c r="D11" s="49">
        <v>1</v>
      </c>
      <c r="E11" s="51" t="s">
        <v>89</v>
      </c>
    </row>
    <row r="12" spans="1:20" ht="19.95" customHeight="1" x14ac:dyDescent="0.3">
      <c r="D12" s="49"/>
      <c r="E12" s="50"/>
      <c r="F12" s="2" t="s">
        <v>90</v>
      </c>
    </row>
    <row r="13" spans="1:20" ht="19.95" customHeight="1" x14ac:dyDescent="0.3">
      <c r="D13" s="49"/>
      <c r="E13" s="50"/>
      <c r="F13" s="2" t="str">
        <f>"and submit post-construction application materials to "&amp;Tables!$H$3&amp;" and for the User's internal recordkeeping for those"</f>
        <v>and submit post-construction application materials to the City of Prattville and for the User's internal recordkeeping for those</v>
      </c>
    </row>
    <row r="14" spans="1:20" ht="19.95" customHeight="1" x14ac:dyDescent="0.3">
      <c r="D14" s="49"/>
      <c r="E14" s="50"/>
      <c r="F14" s="2" t="s">
        <v>91</v>
      </c>
    </row>
    <row r="15" spans="1:20" ht="19.95" customHeight="1" x14ac:dyDescent="0.3">
      <c r="D15" s="49"/>
      <c r="E15" s="50"/>
      <c r="F15" s="2" t="s">
        <v>92</v>
      </c>
    </row>
    <row r="16" spans="1:20" ht="19.95" customHeight="1" x14ac:dyDescent="0.3">
      <c r="D16" s="49">
        <v>2</v>
      </c>
      <c r="E16" s="51" t="s">
        <v>93</v>
      </c>
    </row>
    <row r="17" spans="4:6" ht="19.95" customHeight="1" x14ac:dyDescent="0.3">
      <c r="D17" s="49"/>
      <c r="E17" s="50"/>
      <c r="F17" s="2" t="s">
        <v>94</v>
      </c>
    </row>
    <row r="18" spans="4:6" ht="19.95" customHeight="1" x14ac:dyDescent="0.3">
      <c r="D18" s="49"/>
      <c r="E18" s="50"/>
      <c r="F18" s="2" t="s">
        <v>95</v>
      </c>
    </row>
    <row r="19" spans="4:6" ht="19.95" customHeight="1" x14ac:dyDescent="0.3">
      <c r="D19" s="49">
        <v>3</v>
      </c>
      <c r="E19" s="50" t="s">
        <v>96</v>
      </c>
    </row>
    <row r="20" spans="4:6" ht="19.95" customHeight="1" x14ac:dyDescent="0.3">
      <c r="D20" s="49"/>
      <c r="E20" s="50"/>
      <c r="F20" s="2" t="s">
        <v>97</v>
      </c>
    </row>
    <row r="21" spans="4:6" ht="19.95" customHeight="1" x14ac:dyDescent="0.3">
      <c r="D21" s="49"/>
      <c r="E21" s="50"/>
      <c r="F21" s="2" t="s">
        <v>98</v>
      </c>
    </row>
    <row r="22" spans="4:6" ht="19.95" customHeight="1" x14ac:dyDescent="0.3">
      <c r="D22" s="49"/>
      <c r="E22" s="50"/>
      <c r="F22" s="2" t="str">
        <f>"forms to the "&amp;Tables!$H$4&amp;" as intended.  The "&amp;Tables!$H$4&amp;" may host and distribute the unmodified Tool to prospective submitters for"</f>
        <v>forms to the City as intended.  The City may host and distribute the unmodified Tool to prospective submitters for</v>
      </c>
    </row>
    <row r="23" spans="4:6" ht="19.95" customHeight="1" x14ac:dyDescent="0.3">
      <c r="D23" s="49"/>
      <c r="E23" s="50"/>
      <c r="F23" s="2" t="s">
        <v>99</v>
      </c>
    </row>
    <row r="24" spans="4:6" ht="19.95" customHeight="1" x14ac:dyDescent="0.3">
      <c r="D24" s="49">
        <v>4</v>
      </c>
      <c r="E24" s="50" t="s">
        <v>100</v>
      </c>
    </row>
    <row r="25" spans="4:6" ht="19.95" customHeight="1" x14ac:dyDescent="0.3">
      <c r="D25" s="49"/>
      <c r="E25" s="50"/>
      <c r="F25" s="2" t="s">
        <v>101</v>
      </c>
    </row>
    <row r="26" spans="4:6" ht="19.95" customHeight="1" x14ac:dyDescent="0.3">
      <c r="D26" s="49"/>
      <c r="E26" s="50"/>
      <c r="F26" s="2" t="s">
        <v>102</v>
      </c>
    </row>
    <row r="27" spans="4:6" ht="19.95" customHeight="1" x14ac:dyDescent="0.3">
      <c r="D27" s="49"/>
      <c r="E27" s="50"/>
      <c r="F27" s="2" t="s">
        <v>103</v>
      </c>
    </row>
    <row r="28" spans="4:6" ht="19.95" customHeight="1" x14ac:dyDescent="0.3">
      <c r="D28" s="49">
        <v>5</v>
      </c>
      <c r="E28" s="50" t="s">
        <v>104</v>
      </c>
    </row>
    <row r="29" spans="4:6" ht="19.95" customHeight="1" x14ac:dyDescent="0.3">
      <c r="D29" s="49"/>
      <c r="E29" s="50"/>
      <c r="F29" s="2" t="str">
        <f>"Outputs and application materials generated with the Tool may be public records of "&amp;Tables!$H$3&amp;"; the Tool itself"</f>
        <v>Outputs and application materials generated with the Tool may be public records of the City of Prattville; the Tool itself</v>
      </c>
    </row>
    <row r="30" spans="4:6" ht="19.95" customHeight="1" x14ac:dyDescent="0.3">
      <c r="D30" s="49"/>
      <c r="E30" s="50"/>
      <c r="F30" s="2" t="s">
        <v>105</v>
      </c>
    </row>
    <row r="31" spans="4:6" ht="19.95" customHeight="1" x14ac:dyDescent="0.3">
      <c r="D31" s="49">
        <v>6</v>
      </c>
      <c r="E31" s="50" t="s">
        <v>106</v>
      </c>
    </row>
    <row r="32" spans="4:6" ht="19.95" customHeight="1" x14ac:dyDescent="0.3">
      <c r="D32" s="49"/>
      <c r="E32" s="50"/>
      <c r="F32" s="2" t="str">
        <f>"The Tool is a convenience aid and does not constitute engineering, legal or compliance advice. The "&amp;Tables!$H$3&amp;"'s standards and"</f>
        <v>The Tool is a convenience aid and does not constitute engineering, legal or compliance advice. The the City of Prattville's standards and</v>
      </c>
    </row>
    <row r="33" spans="4:6" ht="19.95" customHeight="1" x14ac:dyDescent="0.3">
      <c r="D33" s="49"/>
      <c r="E33" s="50"/>
      <c r="F33" s="2" t="s">
        <v>107</v>
      </c>
    </row>
    <row r="34" spans="4:6" ht="19.95" customHeight="1" x14ac:dyDescent="0.3">
      <c r="D34" s="49">
        <v>7</v>
      </c>
      <c r="E34" s="50" t="s">
        <v>108</v>
      </c>
    </row>
    <row r="35" spans="4:6" ht="19.95" customHeight="1" x14ac:dyDescent="0.3">
      <c r="D35" s="49"/>
      <c r="E35" s="50"/>
      <c r="F35" s="2" t="s">
        <v>109</v>
      </c>
    </row>
    <row r="36" spans="4:6" ht="19.95" customHeight="1" x14ac:dyDescent="0.3">
      <c r="D36" s="49"/>
      <c r="E36" s="50"/>
      <c r="F36" s="2" t="s">
        <v>110</v>
      </c>
    </row>
    <row r="37" spans="4:6" ht="19.95" customHeight="1" x14ac:dyDescent="0.3">
      <c r="D37" s="49"/>
      <c r="E37" s="50"/>
      <c r="F37" s="2" t="s">
        <v>111</v>
      </c>
    </row>
    <row r="38" spans="4:6" ht="19.95" customHeight="1" x14ac:dyDescent="0.3">
      <c r="D38" s="49">
        <v>8</v>
      </c>
      <c r="E38" s="50" t="s">
        <v>112</v>
      </c>
    </row>
    <row r="39" spans="4:6" ht="19.95" customHeight="1" x14ac:dyDescent="0.3">
      <c r="D39" s="49"/>
      <c r="E39" s="50"/>
      <c r="F39" s="2" t="s">
        <v>113</v>
      </c>
    </row>
    <row r="40" spans="4:6" ht="19.95" customHeight="1" x14ac:dyDescent="0.3">
      <c r="D40" s="49"/>
      <c r="E40" s="50"/>
      <c r="F40" s="2" t="s">
        <v>114</v>
      </c>
    </row>
    <row r="41" spans="4:6" ht="19.95" customHeight="1" x14ac:dyDescent="0.3">
      <c r="D41" s="49">
        <v>9</v>
      </c>
      <c r="E41" s="50" t="s">
        <v>115</v>
      </c>
    </row>
    <row r="42" spans="4:6" ht="19.95" customHeight="1" x14ac:dyDescent="0.3">
      <c r="D42" s="49"/>
      <c r="E42" s="50"/>
      <c r="F42" s="2" t="s">
        <v>116</v>
      </c>
    </row>
    <row r="43" spans="4:6" ht="19.95" customHeight="1" x14ac:dyDescent="0.3">
      <c r="D43" s="49">
        <v>10</v>
      </c>
      <c r="E43" s="50" t="s">
        <v>117</v>
      </c>
    </row>
    <row r="44" spans="4:6" ht="19.95" customHeight="1" x14ac:dyDescent="0.3">
      <c r="D44" s="49"/>
      <c r="E44" s="50"/>
      <c r="F44" s="2" t="s">
        <v>118</v>
      </c>
    </row>
    <row r="45" spans="4:6" ht="19.95" customHeight="1" x14ac:dyDescent="0.3">
      <c r="D45" s="49"/>
      <c r="E45" s="50"/>
      <c r="F45" s="2" t="s">
        <v>119</v>
      </c>
    </row>
    <row r="46" spans="4:6" ht="19.95" customHeight="1" x14ac:dyDescent="0.3">
      <c r="D46" s="49">
        <v>11</v>
      </c>
      <c r="E46" s="50" t="s">
        <v>120</v>
      </c>
    </row>
    <row r="47" spans="4:6" ht="19.95" customHeight="1" x14ac:dyDescent="0.3">
      <c r="D47" s="49"/>
      <c r="E47" s="50"/>
      <c r="F47" s="2" t="s">
        <v>121</v>
      </c>
    </row>
    <row r="48" spans="4:6" ht="19.95" customHeight="1" x14ac:dyDescent="0.3">
      <c r="D48" s="49"/>
      <c r="E48" s="50"/>
      <c r="F48" s="2" t="s">
        <v>122</v>
      </c>
    </row>
    <row r="49" spans="4:6" ht="19.95" customHeight="1" x14ac:dyDescent="0.3">
      <c r="D49" s="49"/>
      <c r="E49" s="50"/>
      <c r="F49" s="2" t="s">
        <v>123</v>
      </c>
    </row>
    <row r="50" spans="4:6" ht="19.95" customHeight="1" x14ac:dyDescent="0.3">
      <c r="D50" s="49"/>
      <c r="E50" s="50"/>
      <c r="F50" s="2" t="s">
        <v>124</v>
      </c>
    </row>
    <row r="51" spans="4:6" ht="19.95" customHeight="1" x14ac:dyDescent="0.3">
      <c r="D51" s="49">
        <v>12</v>
      </c>
      <c r="E51" s="50" t="s">
        <v>125</v>
      </c>
    </row>
    <row r="52" spans="4:6" ht="19.95" customHeight="1" x14ac:dyDescent="0.3">
      <c r="D52" s="49"/>
      <c r="E52" s="50"/>
      <c r="F52" s="2" t="s">
        <v>126</v>
      </c>
    </row>
    <row r="53" spans="4:6" ht="19.95" customHeight="1" x14ac:dyDescent="0.3">
      <c r="D53" s="49"/>
      <c r="E53" s="50"/>
    </row>
    <row r="54" spans="4:6" ht="19.95" customHeight="1" x14ac:dyDescent="0.3">
      <c r="D54" s="49"/>
      <c r="E54" s="50"/>
    </row>
    <row r="55" spans="4:6" ht="19.95" customHeight="1" x14ac:dyDescent="0.3">
      <c r="D55" s="49"/>
      <c r="E55" s="50"/>
    </row>
  </sheetData>
  <sheetProtection algorithmName="SHA-512" hashValue="k3F9WkcM2ijhJYUm/WPiH0ZuVY8HqLcHwydafYnKNlL9WGHy4pQrG8AGjCAuKu2AI2Nob2b6Fxoms0xK02btsA==" saltValue="GyQs9Og3e4uJlZnv188hSw==" spinCount="100000" sheet="1" objects="1" scenarios="1" selectLockedCells="1"/>
  <mergeCells count="3">
    <mergeCell ref="F3:H3"/>
    <mergeCell ref="O1:P1"/>
    <mergeCell ref="O2:P2"/>
  </mergeCells>
  <conditionalFormatting sqref="F2">
    <cfRule type="expression" dxfId="22" priority="1">
      <formula>$A$2=2</formula>
    </cfRule>
  </conditionalFormatting>
  <conditionalFormatting sqref="F3:H3">
    <cfRule type="expression" dxfId="21" priority="2">
      <formula>$A$3=2</formula>
    </cfRule>
    <cfRule type="expression" dxfId="20" priority="3">
      <formula>$A$3=2</formula>
    </cfRule>
  </conditionalFormatting>
  <pageMargins left="0.2" right="0.2" top="0.5" bottom="0.25" header="0.3" footer="0.3"/>
  <pageSetup scale="63"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BBEB65CD-1294-4AFC-8CE8-53CF2610DA89}">
          <x14:formula1>
            <xm:f>Tables!$B$12:$B$14</xm:f>
          </x14:formula1>
          <xm:sqref>F2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92442E-5BDD-4EB7-ACA3-35258981D945}">
  <sheetPr codeName="Sheet4">
    <tabColor theme="2" tint="-0.499984740745262"/>
    <pageSetUpPr fitToPage="1"/>
  </sheetPr>
  <dimension ref="A1:T38"/>
  <sheetViews>
    <sheetView showGridLines="0" showRowColHeaders="0" zoomScale="150" zoomScaleNormal="150" workbookViewId="0"/>
  </sheetViews>
  <sheetFormatPr defaultColWidth="0" defaultRowHeight="0" customHeight="1" zeroHeight="1" x14ac:dyDescent="0.3"/>
  <cols>
    <col min="1" max="1" width="2.77734375" style="2" customWidth="1"/>
    <col min="2" max="2" width="5.77734375" style="1" customWidth="1"/>
    <col min="3" max="8" width="2.77734375" style="2" customWidth="1"/>
    <col min="9" max="17" width="8.88671875" style="2" customWidth="1"/>
    <col min="18" max="20" width="0" style="2" hidden="1" customWidth="1"/>
    <col min="21" max="16384" width="8.88671875" style="2" hidden="1"/>
  </cols>
  <sheetData>
    <row r="1" spans="2:17" ht="19.95" customHeight="1" x14ac:dyDescent="0.3"/>
    <row r="2" spans="2:17" ht="19.95" customHeight="1" x14ac:dyDescent="0.3">
      <c r="B2" s="16" t="s">
        <v>8</v>
      </c>
    </row>
    <row r="3" spans="2:17" ht="4.95" customHeight="1" x14ac:dyDescent="0.3">
      <c r="B3" s="16"/>
    </row>
    <row r="4" spans="2:17" ht="19.95" customHeight="1" x14ac:dyDescent="0.3">
      <c r="B4" s="1">
        <v>1</v>
      </c>
      <c r="C4" s="64" t="s">
        <v>155</v>
      </c>
      <c r="D4" s="63"/>
      <c r="E4" s="63"/>
      <c r="F4" s="63"/>
      <c r="G4" s="63"/>
      <c r="H4" s="63"/>
      <c r="I4" s="63"/>
      <c r="J4" s="63"/>
      <c r="K4" s="63"/>
      <c r="L4" s="63"/>
      <c r="M4" s="63"/>
      <c r="N4" s="63"/>
      <c r="O4" s="63"/>
      <c r="P4" s="63"/>
      <c r="Q4" s="63"/>
    </row>
    <row r="5" spans="2:17" ht="4.95" customHeight="1" x14ac:dyDescent="0.3">
      <c r="C5" s="63"/>
      <c r="D5" s="63"/>
      <c r="E5" s="63"/>
      <c r="F5" s="63"/>
      <c r="G5" s="63"/>
      <c r="H5" s="63"/>
      <c r="I5" s="63"/>
      <c r="J5" s="63"/>
      <c r="K5" s="63"/>
      <c r="L5" s="63"/>
      <c r="M5" s="63"/>
      <c r="N5" s="63"/>
      <c r="O5" s="63"/>
      <c r="P5" s="63"/>
      <c r="Q5" s="63"/>
    </row>
    <row r="6" spans="2:17" ht="19.95" customHeight="1" x14ac:dyDescent="0.3">
      <c r="B6" s="1">
        <f>B4+1</f>
        <v>2</v>
      </c>
      <c r="C6" s="2" t="s">
        <v>9</v>
      </c>
    </row>
    <row r="7" spans="2:17" ht="19.95" customHeight="1" x14ac:dyDescent="0.3">
      <c r="C7" s="3"/>
      <c r="D7" s="3"/>
      <c r="E7" s="3"/>
      <c r="F7" s="3"/>
      <c r="I7" s="2" t="s">
        <v>156</v>
      </c>
    </row>
    <row r="8" spans="2:17" ht="10.050000000000001" customHeight="1" x14ac:dyDescent="0.3"/>
    <row r="9" spans="2:17" ht="15" customHeight="1" x14ac:dyDescent="0.3">
      <c r="C9" s="4"/>
      <c r="D9" s="4"/>
      <c r="E9" s="4"/>
      <c r="F9" s="4"/>
      <c r="I9" s="71" t="s">
        <v>42</v>
      </c>
      <c r="J9" s="71"/>
      <c r="K9" s="71"/>
      <c r="L9" s="71"/>
      <c r="M9" s="71"/>
      <c r="N9" s="71"/>
      <c r="O9" s="71"/>
      <c r="P9" s="71"/>
      <c r="Q9" s="71"/>
    </row>
    <row r="10" spans="2:17" ht="15" customHeight="1" x14ac:dyDescent="0.3">
      <c r="I10" s="71"/>
      <c r="J10" s="71"/>
      <c r="K10" s="71"/>
      <c r="L10" s="71"/>
      <c r="M10" s="71"/>
      <c r="N10" s="71"/>
      <c r="O10" s="71"/>
      <c r="P10" s="71"/>
      <c r="Q10" s="71"/>
    </row>
    <row r="11" spans="2:17" ht="10.050000000000001" customHeight="1" x14ac:dyDescent="0.3">
      <c r="I11" s="17"/>
      <c r="J11" s="17"/>
      <c r="K11" s="17"/>
      <c r="L11" s="17"/>
      <c r="M11" s="17"/>
      <c r="N11" s="17"/>
      <c r="O11" s="17"/>
      <c r="P11" s="17"/>
      <c r="Q11" s="17"/>
    </row>
    <row r="12" spans="2:17" ht="15" customHeight="1" x14ac:dyDescent="0.3">
      <c r="F12" s="6"/>
      <c r="I12" s="71" t="s">
        <v>26</v>
      </c>
      <c r="J12" s="71"/>
      <c r="K12" s="71"/>
      <c r="L12" s="71"/>
      <c r="M12" s="71"/>
      <c r="N12" s="71"/>
      <c r="O12" s="71"/>
      <c r="P12" s="71"/>
      <c r="Q12" s="71"/>
    </row>
    <row r="13" spans="2:17" ht="15" customHeight="1" x14ac:dyDescent="0.3">
      <c r="I13" s="71"/>
      <c r="J13" s="71"/>
      <c r="K13" s="71"/>
      <c r="L13" s="71"/>
      <c r="M13" s="71"/>
      <c r="N13" s="71"/>
      <c r="O13" s="71"/>
      <c r="P13" s="71"/>
      <c r="Q13" s="71"/>
    </row>
    <row r="14" spans="2:17" ht="15" customHeight="1" x14ac:dyDescent="0.3">
      <c r="I14" s="71"/>
      <c r="J14" s="71"/>
      <c r="K14" s="71"/>
      <c r="L14" s="71"/>
      <c r="M14" s="71"/>
      <c r="N14" s="71"/>
      <c r="O14" s="71"/>
      <c r="P14" s="71"/>
      <c r="Q14" s="71"/>
    </row>
    <row r="15" spans="2:17" ht="15" customHeight="1" x14ac:dyDescent="0.3">
      <c r="I15" s="71"/>
      <c r="J15" s="71"/>
      <c r="K15" s="71"/>
      <c r="L15" s="71"/>
      <c r="M15" s="71"/>
      <c r="N15" s="71"/>
      <c r="O15" s="71"/>
      <c r="P15" s="71"/>
      <c r="Q15" s="71"/>
    </row>
    <row r="16" spans="2:17" ht="10.050000000000001" customHeight="1" x14ac:dyDescent="0.3">
      <c r="I16" s="17"/>
      <c r="J16" s="17"/>
      <c r="K16" s="17"/>
      <c r="L16" s="17"/>
      <c r="M16" s="17"/>
      <c r="N16" s="17"/>
      <c r="O16" s="17"/>
      <c r="P16" s="17"/>
      <c r="Q16" s="17"/>
    </row>
    <row r="17" spans="3:17" ht="15" customHeight="1" x14ac:dyDescent="0.3">
      <c r="F17" s="26"/>
      <c r="I17" s="27" t="s">
        <v>61</v>
      </c>
      <c r="J17" s="17"/>
      <c r="K17" s="17"/>
      <c r="L17" s="17"/>
      <c r="M17" s="17"/>
      <c r="N17" s="17"/>
      <c r="O17" s="17"/>
      <c r="P17" s="17"/>
      <c r="Q17" s="17"/>
    </row>
    <row r="18" spans="3:17" ht="10.050000000000001" customHeight="1" x14ac:dyDescent="0.3">
      <c r="I18" s="18"/>
      <c r="J18" s="18"/>
      <c r="K18" s="18"/>
      <c r="L18" s="18"/>
      <c r="M18" s="18"/>
      <c r="N18" s="18"/>
      <c r="O18" s="18"/>
      <c r="P18" s="18"/>
      <c r="Q18" s="18"/>
    </row>
    <row r="19" spans="3:17" ht="15" customHeight="1" x14ac:dyDescent="0.3">
      <c r="C19" s="5"/>
      <c r="D19" s="5"/>
      <c r="E19" s="5"/>
      <c r="F19" s="5"/>
      <c r="I19" s="71" t="s">
        <v>10</v>
      </c>
      <c r="J19" s="71"/>
      <c r="K19" s="71"/>
      <c r="L19" s="71"/>
      <c r="M19" s="71"/>
      <c r="N19" s="71"/>
      <c r="O19" s="71"/>
      <c r="P19" s="71"/>
      <c r="Q19" s="71"/>
    </row>
    <row r="20" spans="3:17" ht="15" customHeight="1" x14ac:dyDescent="0.3">
      <c r="I20" s="71"/>
      <c r="J20" s="71"/>
      <c r="K20" s="71"/>
      <c r="L20" s="71"/>
      <c r="M20" s="71"/>
      <c r="N20" s="71"/>
      <c r="O20" s="71"/>
      <c r="P20" s="71"/>
      <c r="Q20" s="71"/>
    </row>
    <row r="21" spans="3:17" ht="10.050000000000001" customHeight="1" x14ac:dyDescent="0.3"/>
    <row r="22" spans="3:17" ht="19.95" customHeight="1" x14ac:dyDescent="0.3"/>
    <row r="23" spans="3:17" ht="19.95" customHeight="1" x14ac:dyDescent="0.3"/>
    <row r="24" spans="3:17" ht="19.95" customHeight="1" x14ac:dyDescent="0.3"/>
    <row r="25" spans="3:17" ht="19.95" customHeight="1" x14ac:dyDescent="0.3"/>
    <row r="26" spans="3:17" ht="19.95" customHeight="1" x14ac:dyDescent="0.3"/>
    <row r="27" spans="3:17" ht="19.95" customHeight="1" x14ac:dyDescent="0.3"/>
    <row r="28" spans="3:17" ht="19.95" customHeight="1" x14ac:dyDescent="0.3"/>
    <row r="29" spans="3:17" ht="19.95" customHeight="1" x14ac:dyDescent="0.3"/>
    <row r="30" spans="3:17" ht="19.95" customHeight="1" x14ac:dyDescent="0.3"/>
    <row r="31" spans="3:17" ht="19.95" customHeight="1" x14ac:dyDescent="0.3"/>
    <row r="32" spans="3:17" ht="19.95" customHeight="1" x14ac:dyDescent="0.3"/>
    <row r="33" ht="19.95" customHeight="1" x14ac:dyDescent="0.3"/>
    <row r="34" ht="19.95" customHeight="1" x14ac:dyDescent="0.3"/>
    <row r="35" ht="19.95" customHeight="1" x14ac:dyDescent="0.3"/>
    <row r="36" ht="19.95" customHeight="1" x14ac:dyDescent="0.3"/>
    <row r="37" ht="19.95" customHeight="1" x14ac:dyDescent="0.3"/>
    <row r="38" ht="19.95" customHeight="1" x14ac:dyDescent="0.3"/>
  </sheetData>
  <sheetProtection algorithmName="SHA-512" hashValue="2m2hOEt0TIExnUru8OsHsI++Qy5oMQQ/5cCHQctS5Pi8mblyGociEMUv3jgIgm8RLuG2HwMUmpFWjEDVFMIqWg==" saltValue="TDwn07Ymn0y8ClkD9z+vHg==" spinCount="100000" sheet="1" objects="1" scenarios="1" selectLockedCells="1"/>
  <mergeCells count="3">
    <mergeCell ref="I9:Q10"/>
    <mergeCell ref="I19:Q20"/>
    <mergeCell ref="I12:Q15"/>
  </mergeCells>
  <conditionalFormatting sqref="C9:F9">
    <cfRule type="expression" dxfId="19" priority="5">
      <formula>ISBLANK(C9)</formula>
    </cfRule>
  </conditionalFormatting>
  <conditionalFormatting sqref="F12">
    <cfRule type="expression" dxfId="18" priority="4">
      <formula>ISBLANK(F12)</formula>
    </cfRule>
  </conditionalFormatting>
  <pageMargins left="0.2" right="0.2" top="0.5" bottom="0.25" header="0.3" footer="0.3"/>
  <pageSetup scale="98"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04D585-F4DB-4182-AFF1-408132D60B7F}">
  <sheetPr codeName="Sheet1">
    <tabColor theme="9" tint="0.39997558519241921"/>
  </sheetPr>
  <dimension ref="A1:CV89"/>
  <sheetViews>
    <sheetView showGridLines="0" showRowColHeaders="0" showZeros="0" zoomScale="150" zoomScaleNormal="150" workbookViewId="0">
      <selection activeCell="AE6" sqref="AE6:AJ6"/>
    </sheetView>
  </sheetViews>
  <sheetFormatPr defaultColWidth="0" defaultRowHeight="0" customHeight="1" zeroHeight="1" x14ac:dyDescent="0.3"/>
  <cols>
    <col min="1" max="37" width="2.77734375" style="12" customWidth="1"/>
    <col min="38" max="39" width="4.77734375" style="8" hidden="1" customWidth="1"/>
    <col min="40" max="40" width="2.77734375" style="12" customWidth="1"/>
    <col min="41" max="79" width="2.77734375" style="12" hidden="1" customWidth="1"/>
    <col min="80" max="80" width="8.88671875" style="12" hidden="1" customWidth="1"/>
    <col min="81" max="100" width="0" style="12" hidden="1" customWidth="1"/>
    <col min="101" max="16384" width="8.88671875" style="12" hidden="1"/>
  </cols>
  <sheetData>
    <row r="1" spans="1:79" ht="15" customHeight="1" x14ac:dyDescent="0.3">
      <c r="G1" s="7"/>
      <c r="H1" s="7"/>
      <c r="I1" s="7"/>
      <c r="J1" s="7"/>
      <c r="K1" s="7"/>
      <c r="L1" s="7"/>
      <c r="M1" s="7"/>
      <c r="N1" s="81" t="s">
        <v>44</v>
      </c>
      <c r="O1" s="81"/>
      <c r="P1" s="81"/>
      <c r="Q1" s="81"/>
      <c r="R1" s="81"/>
      <c r="S1" s="81"/>
      <c r="T1" s="81"/>
      <c r="U1" s="81"/>
      <c r="V1" s="81"/>
      <c r="W1" s="81"/>
      <c r="X1" s="81"/>
      <c r="Y1" s="81"/>
      <c r="Z1" s="81"/>
      <c r="AA1" s="81"/>
      <c r="AB1" s="81"/>
      <c r="AC1" s="81"/>
      <c r="AD1" s="81"/>
      <c r="AE1" s="81"/>
      <c r="AF1" s="81"/>
      <c r="AG1" s="81"/>
      <c r="AH1" s="81"/>
      <c r="AI1" s="81"/>
      <c r="AJ1" s="81"/>
      <c r="AK1" s="10"/>
      <c r="BE1" s="10"/>
      <c r="BF1" s="10"/>
      <c r="BG1" s="10"/>
      <c r="BH1" s="10"/>
      <c r="BI1" s="10"/>
      <c r="BJ1" s="10"/>
      <c r="BK1" s="10"/>
      <c r="BL1" s="10"/>
      <c r="BM1" s="10"/>
      <c r="BN1" s="10"/>
      <c r="BO1" s="10"/>
      <c r="BP1" s="10"/>
      <c r="BQ1" s="10"/>
      <c r="BR1" s="10"/>
      <c r="BS1" s="10"/>
      <c r="BT1" s="10"/>
      <c r="BU1" s="10"/>
      <c r="BV1" s="10"/>
      <c r="BW1" s="10"/>
    </row>
    <row r="2" spans="1:79" ht="15" customHeight="1" x14ac:dyDescent="0.3">
      <c r="E2" s="7"/>
      <c r="F2" s="7"/>
      <c r="G2" s="7"/>
      <c r="H2" s="7"/>
      <c r="I2" s="7"/>
      <c r="J2" s="7"/>
      <c r="K2" s="7"/>
      <c r="L2" s="7"/>
      <c r="M2" s="7"/>
      <c r="N2" s="81"/>
      <c r="O2" s="81"/>
      <c r="P2" s="81"/>
      <c r="Q2" s="81"/>
      <c r="R2" s="81"/>
      <c r="S2" s="81"/>
      <c r="T2" s="81"/>
      <c r="U2" s="81"/>
      <c r="V2" s="81"/>
      <c r="W2" s="81"/>
      <c r="X2" s="81"/>
      <c r="Y2" s="81"/>
      <c r="Z2" s="81"/>
      <c r="AA2" s="81"/>
      <c r="AB2" s="81"/>
      <c r="AC2" s="81"/>
      <c r="AD2" s="81"/>
      <c r="AE2" s="81"/>
      <c r="AF2" s="81"/>
      <c r="AG2" s="81"/>
      <c r="AH2" s="81"/>
      <c r="AI2" s="81"/>
      <c r="AJ2" s="81"/>
      <c r="AK2" s="10"/>
      <c r="BE2" s="10"/>
      <c r="BF2" s="10"/>
      <c r="BG2" s="10"/>
      <c r="BH2" s="10"/>
      <c r="BI2" s="10"/>
      <c r="BJ2" s="10"/>
      <c r="BK2" s="10"/>
      <c r="BL2" s="10"/>
      <c r="BM2" s="10"/>
      <c r="BN2" s="10"/>
      <c r="BO2" s="10"/>
      <c r="BP2" s="10"/>
      <c r="BQ2" s="10"/>
      <c r="BR2" s="10"/>
      <c r="BS2" s="10"/>
      <c r="BT2" s="10"/>
      <c r="BU2" s="10"/>
      <c r="BV2" s="10"/>
      <c r="BW2" s="10"/>
      <c r="CA2" s="10"/>
    </row>
    <row r="3" spans="1:79" ht="15" customHeight="1" x14ac:dyDescent="0.3">
      <c r="E3" s="7"/>
      <c r="F3" s="7"/>
      <c r="G3" s="7"/>
      <c r="H3" s="7"/>
      <c r="I3" s="7"/>
      <c r="J3" s="7"/>
      <c r="K3" s="7"/>
      <c r="L3" s="7"/>
      <c r="M3" s="7"/>
      <c r="N3" s="81"/>
      <c r="O3" s="81"/>
      <c r="P3" s="81"/>
      <c r="Q3" s="81"/>
      <c r="R3" s="81"/>
      <c r="S3" s="81"/>
      <c r="T3" s="81"/>
      <c r="U3" s="81"/>
      <c r="V3" s="81"/>
      <c r="W3" s="81"/>
      <c r="X3" s="81"/>
      <c r="Y3" s="81"/>
      <c r="Z3" s="81"/>
      <c r="AA3" s="81"/>
      <c r="AB3" s="81"/>
      <c r="AC3" s="81"/>
      <c r="AD3" s="81"/>
      <c r="AE3" s="81"/>
      <c r="AF3" s="81"/>
      <c r="AG3" s="81"/>
      <c r="AH3" s="81"/>
      <c r="AI3" s="81"/>
      <c r="AJ3" s="81"/>
      <c r="AK3" s="10"/>
      <c r="BE3" s="10"/>
      <c r="BF3" s="10"/>
      <c r="BG3" s="10"/>
      <c r="BH3" s="10"/>
      <c r="BI3" s="10"/>
      <c r="BJ3" s="10"/>
      <c r="BK3" s="10"/>
      <c r="BL3" s="10"/>
      <c r="BM3" s="10"/>
      <c r="BN3" s="10"/>
      <c r="BO3" s="10"/>
      <c r="BP3" s="10"/>
      <c r="BQ3" s="10"/>
      <c r="BR3" s="10"/>
      <c r="BS3" s="10"/>
      <c r="BT3" s="10"/>
      <c r="BU3" s="10"/>
      <c r="BV3" s="10"/>
      <c r="BW3" s="10"/>
      <c r="CA3" s="10"/>
    </row>
    <row r="4" spans="1:79" ht="15" customHeight="1" x14ac:dyDescent="0.3">
      <c r="E4" s="7"/>
      <c r="F4" s="7"/>
      <c r="G4" s="7"/>
      <c r="H4" s="7"/>
      <c r="I4" s="7"/>
      <c r="J4" s="7"/>
      <c r="K4" s="7"/>
      <c r="L4" s="7"/>
      <c r="M4" s="7"/>
      <c r="N4" s="81"/>
      <c r="O4" s="81"/>
      <c r="P4" s="81"/>
      <c r="Q4" s="81"/>
      <c r="R4" s="81"/>
      <c r="S4" s="81"/>
      <c r="T4" s="81"/>
      <c r="U4" s="81"/>
      <c r="V4" s="81"/>
      <c r="W4" s="81"/>
      <c r="X4" s="81"/>
      <c r="Y4" s="81"/>
      <c r="Z4" s="81"/>
      <c r="AA4" s="81"/>
      <c r="AB4" s="81"/>
      <c r="AC4" s="81"/>
      <c r="AD4" s="81"/>
      <c r="AE4" s="81"/>
      <c r="AF4" s="81"/>
      <c r="AG4" s="81"/>
      <c r="AH4" s="81"/>
      <c r="AI4" s="81"/>
      <c r="AJ4" s="81"/>
      <c r="AK4" s="10"/>
      <c r="BE4" s="10"/>
      <c r="BF4" s="10"/>
      <c r="BG4" s="10"/>
      <c r="BH4" s="10"/>
      <c r="BI4" s="10"/>
      <c r="BJ4" s="10"/>
      <c r="BK4" s="10"/>
      <c r="BL4" s="10"/>
      <c r="BM4" s="10"/>
      <c r="BN4" s="10"/>
      <c r="BO4" s="10"/>
      <c r="BP4" s="10"/>
      <c r="BQ4" s="10"/>
      <c r="BR4" s="10"/>
      <c r="BS4" s="10"/>
      <c r="BT4" s="10"/>
      <c r="BU4" s="10"/>
      <c r="BV4" s="10"/>
      <c r="BW4" s="10"/>
      <c r="CA4" s="10"/>
    </row>
    <row r="5" spans="1:79" ht="15" customHeight="1" x14ac:dyDescent="0.3">
      <c r="E5" s="7"/>
      <c r="F5" s="7"/>
      <c r="G5" s="7"/>
      <c r="H5" s="7"/>
      <c r="I5" s="7"/>
      <c r="J5" s="7"/>
      <c r="K5" s="7"/>
      <c r="L5" s="7"/>
      <c r="M5" s="7"/>
      <c r="N5" s="7"/>
      <c r="O5" s="7"/>
      <c r="P5" s="7"/>
      <c r="Q5" s="7"/>
      <c r="R5" s="7"/>
      <c r="S5" s="7"/>
      <c r="T5" s="7"/>
      <c r="U5" s="7"/>
      <c r="V5" s="7"/>
      <c r="W5" s="7"/>
      <c r="X5" s="7"/>
      <c r="Y5" s="7"/>
      <c r="Z5" s="7"/>
      <c r="AA5" s="7"/>
      <c r="AB5" s="25"/>
      <c r="AC5" s="25"/>
      <c r="AD5" s="25"/>
      <c r="AE5" s="25"/>
      <c r="AF5" s="25"/>
      <c r="AG5" s="25"/>
      <c r="AH5" s="25"/>
      <c r="AI5" s="25"/>
      <c r="AJ5" s="25"/>
    </row>
    <row r="6" spans="1:79" ht="15" customHeight="1" x14ac:dyDescent="0.3">
      <c r="A6" s="11" t="s">
        <v>60</v>
      </c>
      <c r="C6" s="11"/>
      <c r="D6" s="11"/>
      <c r="AD6" s="13" t="s">
        <v>23</v>
      </c>
      <c r="AE6" s="83"/>
      <c r="AF6" s="83"/>
      <c r="AG6" s="83"/>
      <c r="AH6" s="83"/>
      <c r="AI6" s="83"/>
      <c r="AJ6" s="83"/>
      <c r="AP6" s="23"/>
      <c r="AQ6" s="19"/>
      <c r="AR6" s="19"/>
      <c r="AS6" s="19"/>
      <c r="AT6" s="19"/>
      <c r="AU6" s="19"/>
      <c r="AV6" s="19"/>
      <c r="AW6" s="19"/>
      <c r="AX6" s="19"/>
      <c r="AY6" s="19"/>
      <c r="AZ6" s="19"/>
      <c r="BA6" s="19"/>
      <c r="BB6" s="19"/>
      <c r="BC6" s="19"/>
      <c r="BD6" s="19"/>
      <c r="BE6" s="19"/>
      <c r="BF6" s="19"/>
      <c r="BG6" s="19"/>
      <c r="BH6" s="19"/>
      <c r="BI6" s="19"/>
      <c r="BJ6" s="19"/>
      <c r="BK6" s="19"/>
      <c r="BL6" s="19"/>
      <c r="BM6" s="19"/>
      <c r="BN6" s="19"/>
      <c r="BO6" s="19"/>
      <c r="BP6" s="19"/>
      <c r="BQ6" s="19"/>
      <c r="BR6" s="19"/>
      <c r="BS6" s="19"/>
      <c r="BT6" s="19"/>
      <c r="BV6" s="19"/>
      <c r="BW6" s="19"/>
      <c r="BX6" s="19"/>
      <c r="BY6" s="19"/>
      <c r="BZ6" s="19"/>
    </row>
    <row r="7" spans="1:79" ht="15" customHeight="1" x14ac:dyDescent="0.3">
      <c r="E7" s="13" t="s">
        <v>48</v>
      </c>
      <c r="F7" s="73"/>
      <c r="G7" s="73"/>
      <c r="H7" s="73"/>
      <c r="I7" s="73"/>
      <c r="J7" s="73"/>
      <c r="K7" s="73"/>
      <c r="L7" s="73"/>
      <c r="M7" s="73"/>
      <c r="N7" s="73"/>
      <c r="O7" s="73"/>
      <c r="P7" s="73"/>
      <c r="Q7" s="73"/>
      <c r="R7" s="73"/>
      <c r="S7" s="73"/>
      <c r="T7" s="73"/>
      <c r="U7" s="73"/>
      <c r="V7" s="73"/>
      <c r="W7" s="73"/>
      <c r="X7" s="73"/>
      <c r="Y7" s="73"/>
      <c r="Z7" s="73"/>
      <c r="AA7" s="73"/>
      <c r="AO7" s="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V7" s="19"/>
      <c r="BW7" s="19"/>
      <c r="BX7" s="19"/>
      <c r="BY7" s="19"/>
      <c r="BZ7" s="19"/>
    </row>
    <row r="8" spans="1:79" ht="15" customHeight="1" x14ac:dyDescent="0.3">
      <c r="E8" s="13" t="s">
        <v>14</v>
      </c>
      <c r="F8" s="72"/>
      <c r="G8" s="72"/>
      <c r="H8" s="72"/>
      <c r="I8" s="72"/>
      <c r="J8" s="72"/>
      <c r="K8" s="72"/>
      <c r="L8" s="72"/>
      <c r="M8" s="72"/>
      <c r="N8" s="72"/>
      <c r="O8" s="72"/>
      <c r="P8" s="72"/>
      <c r="Q8" s="72"/>
      <c r="R8" s="72"/>
      <c r="S8" s="72"/>
      <c r="T8" s="72"/>
      <c r="U8" s="72"/>
      <c r="V8" s="72"/>
      <c r="W8" s="72"/>
      <c r="X8" s="72"/>
      <c r="Y8" s="72"/>
      <c r="Z8" s="72"/>
      <c r="AA8" s="72"/>
      <c r="AD8" s="13" t="s">
        <v>17</v>
      </c>
      <c r="AE8" s="76"/>
      <c r="AF8" s="76"/>
      <c r="AG8" s="76"/>
      <c r="AH8" s="76"/>
      <c r="AI8" s="76"/>
      <c r="AJ8" s="76"/>
      <c r="AO8" s="9"/>
      <c r="AP8" s="19"/>
      <c r="AQ8" s="19"/>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V8" s="19"/>
      <c r="BW8" s="19"/>
      <c r="BX8" s="19"/>
      <c r="BY8" s="23"/>
      <c r="BZ8" s="23"/>
    </row>
    <row r="9" spans="1:79" ht="15" customHeight="1" x14ac:dyDescent="0.3">
      <c r="C9" s="14"/>
      <c r="E9" s="13" t="s">
        <v>12</v>
      </c>
      <c r="F9" s="72"/>
      <c r="G9" s="72"/>
      <c r="H9" s="72"/>
      <c r="I9" s="72"/>
      <c r="J9" s="72"/>
      <c r="K9" s="72"/>
      <c r="L9" s="72"/>
      <c r="M9" s="72"/>
      <c r="N9" s="72"/>
      <c r="O9" s="72"/>
      <c r="P9" s="72"/>
      <c r="Q9" s="72"/>
      <c r="R9" s="72"/>
      <c r="S9" s="72"/>
      <c r="T9" s="72"/>
      <c r="U9" s="72"/>
      <c r="V9" s="72"/>
      <c r="W9" s="72"/>
      <c r="X9" s="72"/>
      <c r="Y9" s="72"/>
      <c r="Z9" s="72"/>
      <c r="AA9" s="72"/>
      <c r="AD9" s="13" t="s">
        <v>49</v>
      </c>
      <c r="AE9" s="75"/>
      <c r="AF9" s="75"/>
      <c r="AG9" s="75"/>
      <c r="AH9" s="75"/>
      <c r="AI9" s="75"/>
      <c r="AJ9" s="75"/>
      <c r="AO9" s="9"/>
      <c r="AP9" s="23"/>
      <c r="AQ9" s="19"/>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V9" s="19"/>
      <c r="BW9" s="19"/>
      <c r="BX9" s="19"/>
      <c r="BY9" s="23"/>
      <c r="BZ9" s="23"/>
    </row>
    <row r="10" spans="1:79" ht="15" customHeight="1" x14ac:dyDescent="0.3">
      <c r="E10" s="13" t="s">
        <v>43</v>
      </c>
      <c r="F10" s="73"/>
      <c r="G10" s="73"/>
      <c r="H10" s="73"/>
      <c r="I10" s="73"/>
      <c r="J10" s="73"/>
      <c r="K10" s="73"/>
      <c r="L10" s="73"/>
      <c r="M10" s="73"/>
      <c r="N10" s="73"/>
      <c r="O10" s="73"/>
      <c r="P10" s="73"/>
      <c r="Q10" s="73"/>
      <c r="R10" s="73"/>
      <c r="S10" s="73"/>
      <c r="T10" s="73"/>
      <c r="U10" s="73"/>
      <c r="X10" s="13" t="s">
        <v>15</v>
      </c>
      <c r="Y10" s="74"/>
      <c r="Z10" s="74"/>
      <c r="AA10" s="74"/>
      <c r="AB10" s="74"/>
      <c r="AD10" s="13"/>
      <c r="AF10" s="13" t="s">
        <v>16</v>
      </c>
      <c r="AG10" s="74"/>
      <c r="AH10" s="74"/>
      <c r="AI10" s="74"/>
      <c r="AJ10" s="74"/>
      <c r="AO10" s="9"/>
      <c r="AP10" s="23"/>
      <c r="AQ10" s="19"/>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V10" s="19"/>
      <c r="BW10" s="19"/>
      <c r="BX10" s="19"/>
      <c r="BY10" s="23"/>
      <c r="BZ10" s="23"/>
    </row>
    <row r="11" spans="1:79" ht="15" customHeight="1" x14ac:dyDescent="0.3">
      <c r="AO11" s="9"/>
      <c r="AP11" s="23"/>
      <c r="AQ11" s="19"/>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V11" s="19"/>
      <c r="BW11" s="19"/>
      <c r="BX11" s="19"/>
      <c r="BY11" s="23"/>
      <c r="BZ11" s="23"/>
    </row>
    <row r="12" spans="1:79" ht="15" customHeight="1" x14ac:dyDescent="0.3">
      <c r="B12" s="80" t="s">
        <v>150</v>
      </c>
      <c r="C12" s="80"/>
      <c r="D12" s="80"/>
      <c r="E12" s="80"/>
      <c r="F12" s="80"/>
      <c r="G12" s="80"/>
      <c r="H12" s="80"/>
      <c r="I12" s="80"/>
      <c r="J12" s="14"/>
      <c r="K12" s="80" t="s">
        <v>50</v>
      </c>
      <c r="L12" s="80"/>
      <c r="M12" s="80"/>
      <c r="N12" s="80"/>
      <c r="O12" s="80"/>
      <c r="P12" s="80"/>
      <c r="Q12" s="14"/>
      <c r="R12" s="80" t="s">
        <v>51</v>
      </c>
      <c r="S12" s="80"/>
      <c r="T12" s="80"/>
      <c r="U12" s="80"/>
      <c r="V12" s="80"/>
      <c r="X12" s="80" t="s">
        <v>52</v>
      </c>
      <c r="Y12" s="80"/>
      <c r="Z12" s="80"/>
      <c r="AA12" s="80"/>
      <c r="AB12" s="80"/>
      <c r="AC12" s="80"/>
      <c r="AD12" s="80"/>
      <c r="AE12" s="80"/>
      <c r="AF12" s="80"/>
      <c r="AG12" s="80"/>
      <c r="AH12" s="80"/>
      <c r="AI12" s="80"/>
      <c r="AJ12" s="80"/>
      <c r="AO12" s="9"/>
      <c r="AP12" s="23"/>
      <c r="AQ12" s="19"/>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V12" s="19"/>
      <c r="BW12" s="19"/>
      <c r="BX12" s="19"/>
      <c r="BY12" s="23"/>
      <c r="BZ12" s="23"/>
    </row>
    <row r="13" spans="1:79" ht="15" customHeight="1" x14ac:dyDescent="0.3">
      <c r="B13" s="73"/>
      <c r="C13" s="73"/>
      <c r="D13" s="73"/>
      <c r="E13" s="73"/>
      <c r="F13" s="73"/>
      <c r="G13" s="73"/>
      <c r="H13" s="73"/>
      <c r="I13" s="73"/>
      <c r="J13" s="14"/>
      <c r="K13" s="73"/>
      <c r="L13" s="73"/>
      <c r="M13" s="73"/>
      <c r="N13" s="73"/>
      <c r="O13" s="73"/>
      <c r="P13" s="73"/>
      <c r="Q13" s="14"/>
      <c r="R13" s="76"/>
      <c r="S13" s="76"/>
      <c r="T13" s="76"/>
      <c r="U13" s="76"/>
      <c r="V13" s="76"/>
      <c r="X13" s="73"/>
      <c r="Y13" s="73"/>
      <c r="Z13" s="73"/>
      <c r="AA13" s="73"/>
      <c r="AB13" s="73"/>
      <c r="AC13" s="73"/>
      <c r="AD13" s="73"/>
      <c r="AE13" s="73"/>
      <c r="AF13" s="73"/>
      <c r="AG13" s="73"/>
      <c r="AH13" s="73"/>
      <c r="AI13" s="73"/>
      <c r="AJ13" s="73"/>
      <c r="AL13" s="52">
        <f>IF(ISBLANK(B13),1,2)</f>
        <v>1</v>
      </c>
      <c r="AO13" s="9"/>
      <c r="AP13" s="23"/>
      <c r="AQ13" s="19"/>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V13" s="19"/>
      <c r="BW13" s="19"/>
      <c r="BX13" s="19"/>
      <c r="BY13" s="23"/>
      <c r="BZ13" s="23"/>
    </row>
    <row r="14" spans="1:79" ht="15" customHeight="1" x14ac:dyDescent="0.3">
      <c r="B14" s="72"/>
      <c r="C14" s="72"/>
      <c r="D14" s="72"/>
      <c r="E14" s="72"/>
      <c r="F14" s="72"/>
      <c r="G14" s="72"/>
      <c r="H14" s="72"/>
      <c r="I14" s="72"/>
      <c r="J14" s="14"/>
      <c r="K14" s="72"/>
      <c r="L14" s="72"/>
      <c r="M14" s="72"/>
      <c r="N14" s="72"/>
      <c r="O14" s="72"/>
      <c r="P14" s="72"/>
      <c r="Q14" s="14"/>
      <c r="R14" s="75"/>
      <c r="S14" s="75"/>
      <c r="T14" s="75"/>
      <c r="U14" s="75"/>
      <c r="V14" s="75"/>
      <c r="X14" s="73"/>
      <c r="Y14" s="73"/>
      <c r="Z14" s="73"/>
      <c r="AA14" s="73"/>
      <c r="AB14" s="73"/>
      <c r="AC14" s="73"/>
      <c r="AD14" s="73"/>
      <c r="AE14" s="73"/>
      <c r="AF14" s="73"/>
      <c r="AG14" s="73"/>
      <c r="AH14" s="73"/>
      <c r="AI14" s="73"/>
      <c r="AJ14" s="73"/>
      <c r="AL14" s="52">
        <f t="shared" ref="AL14:AL17" si="0">IF(ISBLANK(B14),1,2)</f>
        <v>1</v>
      </c>
      <c r="AO14" s="9"/>
      <c r="AP14" s="23"/>
      <c r="AQ14" s="19"/>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V14" s="19"/>
      <c r="BW14" s="19"/>
      <c r="BX14" s="19"/>
      <c r="BY14" s="23"/>
      <c r="BZ14" s="23"/>
    </row>
    <row r="15" spans="1:79" ht="15" customHeight="1" x14ac:dyDescent="0.3">
      <c r="B15" s="72"/>
      <c r="C15" s="72"/>
      <c r="D15" s="72"/>
      <c r="E15" s="72"/>
      <c r="F15" s="72"/>
      <c r="G15" s="72"/>
      <c r="H15" s="72"/>
      <c r="I15" s="72"/>
      <c r="J15" s="14"/>
      <c r="K15" s="72"/>
      <c r="L15" s="72"/>
      <c r="M15" s="72"/>
      <c r="N15" s="72"/>
      <c r="O15" s="72"/>
      <c r="P15" s="72"/>
      <c r="Q15" s="14"/>
      <c r="R15" s="75"/>
      <c r="S15" s="75"/>
      <c r="T15" s="75"/>
      <c r="U15" s="75"/>
      <c r="V15" s="75"/>
      <c r="X15" s="73"/>
      <c r="Y15" s="73"/>
      <c r="Z15" s="73"/>
      <c r="AA15" s="73"/>
      <c r="AB15" s="73"/>
      <c r="AC15" s="73"/>
      <c r="AD15" s="73"/>
      <c r="AE15" s="73"/>
      <c r="AF15" s="73"/>
      <c r="AG15" s="73"/>
      <c r="AH15" s="73"/>
      <c r="AI15" s="73"/>
      <c r="AJ15" s="73"/>
      <c r="AL15" s="52">
        <f t="shared" si="0"/>
        <v>1</v>
      </c>
      <c r="AO15" s="9"/>
      <c r="AP15" s="23"/>
      <c r="AQ15" s="19"/>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V15" s="19"/>
      <c r="BW15" s="19"/>
      <c r="BX15" s="19"/>
      <c r="BY15" s="23"/>
      <c r="BZ15" s="23"/>
    </row>
    <row r="16" spans="1:79" ht="15" customHeight="1" x14ac:dyDescent="0.3">
      <c r="B16" s="72"/>
      <c r="C16" s="72"/>
      <c r="D16" s="72"/>
      <c r="E16" s="72"/>
      <c r="F16" s="72"/>
      <c r="G16" s="72"/>
      <c r="H16" s="72"/>
      <c r="I16" s="72"/>
      <c r="J16" s="14"/>
      <c r="K16" s="72"/>
      <c r="L16" s="72"/>
      <c r="M16" s="72"/>
      <c r="N16" s="72"/>
      <c r="O16" s="72"/>
      <c r="P16" s="72"/>
      <c r="Q16" s="14"/>
      <c r="R16" s="76"/>
      <c r="S16" s="76"/>
      <c r="T16" s="76"/>
      <c r="U16" s="76"/>
      <c r="V16" s="76"/>
      <c r="X16" s="73"/>
      <c r="Y16" s="73"/>
      <c r="Z16" s="73"/>
      <c r="AA16" s="73"/>
      <c r="AB16" s="73"/>
      <c r="AC16" s="73"/>
      <c r="AD16" s="73"/>
      <c r="AE16" s="73"/>
      <c r="AF16" s="73"/>
      <c r="AG16" s="73"/>
      <c r="AH16" s="73"/>
      <c r="AI16" s="73"/>
      <c r="AJ16" s="73"/>
      <c r="AL16" s="52">
        <f t="shared" si="0"/>
        <v>1</v>
      </c>
      <c r="AO16" s="9"/>
      <c r="AP16" s="23"/>
      <c r="AQ16" s="19"/>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V16" s="19"/>
      <c r="BW16" s="19"/>
      <c r="BX16" s="19"/>
      <c r="BY16" s="23"/>
      <c r="BZ16" s="23"/>
    </row>
    <row r="17" spans="1:78" ht="15" customHeight="1" x14ac:dyDescent="0.3">
      <c r="B17" s="72"/>
      <c r="C17" s="72"/>
      <c r="D17" s="72"/>
      <c r="E17" s="72"/>
      <c r="F17" s="72"/>
      <c r="G17" s="72"/>
      <c r="H17" s="72"/>
      <c r="I17" s="72"/>
      <c r="J17" s="14"/>
      <c r="K17" s="72"/>
      <c r="L17" s="72"/>
      <c r="M17" s="72"/>
      <c r="N17" s="72"/>
      <c r="O17" s="72"/>
      <c r="P17" s="72"/>
      <c r="Q17" s="14"/>
      <c r="R17" s="75"/>
      <c r="S17" s="75"/>
      <c r="T17" s="75"/>
      <c r="U17" s="75"/>
      <c r="V17" s="75"/>
      <c r="X17" s="73"/>
      <c r="Y17" s="73"/>
      <c r="Z17" s="73"/>
      <c r="AA17" s="73"/>
      <c r="AB17" s="73"/>
      <c r="AC17" s="73"/>
      <c r="AD17" s="73"/>
      <c r="AE17" s="73"/>
      <c r="AF17" s="73"/>
      <c r="AG17" s="73"/>
      <c r="AH17" s="73"/>
      <c r="AI17" s="73"/>
      <c r="AJ17" s="73"/>
      <c r="AL17" s="52">
        <f t="shared" si="0"/>
        <v>1</v>
      </c>
      <c r="AO17" s="9"/>
      <c r="AP17" s="23"/>
      <c r="AQ17" s="19"/>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V17" s="19"/>
      <c r="BW17" s="19"/>
      <c r="BX17" s="19"/>
      <c r="BY17" s="23"/>
      <c r="BZ17" s="23"/>
    </row>
    <row r="18" spans="1:78" ht="15" customHeight="1" x14ac:dyDescent="0.3">
      <c r="C18" s="14"/>
      <c r="D18" s="14"/>
      <c r="E18" s="13"/>
      <c r="F18" s="14"/>
      <c r="G18" s="14"/>
      <c r="H18" s="14"/>
      <c r="I18" s="14"/>
      <c r="J18" s="14"/>
      <c r="K18" s="14"/>
      <c r="L18" s="14"/>
      <c r="M18" s="14"/>
      <c r="N18" s="14"/>
      <c r="O18" s="14"/>
      <c r="P18" s="14"/>
      <c r="Q18" s="14"/>
      <c r="R18" s="14"/>
      <c r="S18" s="13"/>
      <c r="T18" s="14"/>
      <c r="U18" s="14"/>
      <c r="V18" s="14"/>
      <c r="X18" s="15"/>
      <c r="Y18" s="14"/>
      <c r="Z18" s="14"/>
      <c r="AA18" s="13"/>
      <c r="AB18" s="14"/>
      <c r="AC18" s="14"/>
      <c r="AD18" s="14"/>
      <c r="AO18" s="9"/>
      <c r="AP18" s="23"/>
      <c r="AQ18" s="19"/>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V18" s="19"/>
      <c r="BW18" s="19"/>
      <c r="BX18" s="19"/>
      <c r="BY18" s="23"/>
      <c r="BZ18" s="23"/>
    </row>
    <row r="19" spans="1:78" ht="15" customHeight="1" x14ac:dyDescent="0.3">
      <c r="A19" s="11" t="s">
        <v>53</v>
      </c>
      <c r="C19" s="11"/>
      <c r="D19" s="11"/>
      <c r="U19" s="13" t="s">
        <v>148</v>
      </c>
      <c r="V19" s="65"/>
      <c r="W19" s="12" t="s">
        <v>47</v>
      </c>
      <c r="AO19" s="9"/>
      <c r="AP19" s="23"/>
      <c r="AQ19" s="19"/>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V19" s="19"/>
      <c r="BW19" s="19"/>
      <c r="BX19" s="19"/>
      <c r="BY19" s="23"/>
      <c r="BZ19" s="23"/>
    </row>
    <row r="20" spans="1:78" ht="4.95" customHeight="1" x14ac:dyDescent="0.3">
      <c r="AO20" s="9"/>
      <c r="AP20" s="23"/>
      <c r="AQ20" s="19"/>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V20" s="19"/>
      <c r="BW20" s="19"/>
      <c r="BX20" s="19"/>
      <c r="BY20" s="23"/>
      <c r="BZ20" s="23"/>
    </row>
    <row r="21" spans="1:78" ht="15" customHeight="1" x14ac:dyDescent="0.3">
      <c r="H21" s="13" t="s">
        <v>149</v>
      </c>
      <c r="I21" s="73"/>
      <c r="J21" s="73"/>
      <c r="K21" s="73"/>
      <c r="L21" s="73"/>
      <c r="M21" s="73"/>
      <c r="N21" s="73"/>
      <c r="O21" s="73"/>
      <c r="P21" s="73"/>
      <c r="Q21" s="73"/>
      <c r="R21" s="73"/>
      <c r="S21" s="73"/>
      <c r="T21" s="73"/>
      <c r="U21" s="73"/>
      <c r="V21" s="73"/>
      <c r="W21" s="73"/>
      <c r="X21" s="73"/>
      <c r="Y21" s="73"/>
      <c r="Z21" s="73"/>
      <c r="AA21" s="73"/>
      <c r="AO21" s="9"/>
      <c r="AP21" s="23"/>
      <c r="AQ21" s="19"/>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V21" s="19"/>
      <c r="BW21" s="19"/>
      <c r="BX21" s="19"/>
      <c r="BY21" s="23"/>
      <c r="BZ21" s="23"/>
    </row>
    <row r="22" spans="1:78" ht="15" customHeight="1" x14ac:dyDescent="0.3">
      <c r="C22" s="14"/>
      <c r="D22" s="14"/>
      <c r="H22" s="13" t="s">
        <v>24</v>
      </c>
      <c r="I22" s="72"/>
      <c r="J22" s="72"/>
      <c r="K22" s="72"/>
      <c r="L22" s="72"/>
      <c r="M22" s="72"/>
      <c r="N22" s="72"/>
      <c r="O22" s="72"/>
      <c r="P22" s="72"/>
      <c r="Q22" s="72"/>
      <c r="R22" s="72"/>
      <c r="S22" s="72"/>
      <c r="T22" s="72"/>
      <c r="U22" s="72"/>
      <c r="V22" s="72"/>
      <c r="W22" s="72"/>
      <c r="X22" s="72"/>
      <c r="Y22" s="72"/>
      <c r="Z22" s="72"/>
      <c r="AA22" s="72"/>
      <c r="AD22" s="13" t="s">
        <v>17</v>
      </c>
      <c r="AE22" s="76"/>
      <c r="AF22" s="76"/>
      <c r="AG22" s="76"/>
      <c r="AH22" s="76"/>
      <c r="AI22" s="76"/>
      <c r="AJ22" s="76"/>
      <c r="AO22" s="9"/>
      <c r="AP22" s="23"/>
      <c r="AQ22" s="19"/>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V22" s="19"/>
      <c r="BW22" s="19"/>
      <c r="BX22" s="19"/>
      <c r="BY22" s="23"/>
      <c r="BZ22" s="23"/>
    </row>
    <row r="23" spans="1:78" ht="15" customHeight="1" x14ac:dyDescent="0.3">
      <c r="C23" s="14"/>
      <c r="D23" s="14"/>
      <c r="H23" s="13" t="s">
        <v>12</v>
      </c>
      <c r="I23" s="72"/>
      <c r="J23" s="72"/>
      <c r="K23" s="72"/>
      <c r="L23" s="72"/>
      <c r="M23" s="72"/>
      <c r="N23" s="72"/>
      <c r="O23" s="72"/>
      <c r="P23" s="72"/>
      <c r="Q23" s="72"/>
      <c r="R23" s="72"/>
      <c r="S23" s="72"/>
      <c r="T23" s="72"/>
      <c r="U23" s="72"/>
      <c r="V23" s="72"/>
      <c r="W23" s="72"/>
      <c r="X23" s="72"/>
      <c r="Y23" s="72"/>
      <c r="Z23" s="72"/>
      <c r="AA23" s="72"/>
      <c r="AD23" s="13" t="s">
        <v>49</v>
      </c>
      <c r="AE23" s="75"/>
      <c r="AF23" s="75"/>
      <c r="AG23" s="75"/>
      <c r="AH23" s="75"/>
      <c r="AI23" s="75"/>
      <c r="AJ23" s="75"/>
      <c r="AO23" s="9"/>
      <c r="AP23" s="23"/>
      <c r="AQ23" s="19"/>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V23" s="19"/>
      <c r="BW23" s="19"/>
      <c r="BX23" s="19"/>
      <c r="BY23" s="23"/>
      <c r="BZ23" s="23"/>
    </row>
    <row r="24" spans="1:78" ht="15" customHeight="1" x14ac:dyDescent="0.3">
      <c r="C24" s="14"/>
      <c r="D24" s="14"/>
      <c r="H24" s="13" t="s">
        <v>43</v>
      </c>
      <c r="I24" s="72"/>
      <c r="J24" s="72"/>
      <c r="K24" s="72"/>
      <c r="L24" s="72"/>
      <c r="M24" s="72"/>
      <c r="N24" s="72"/>
      <c r="O24" s="72"/>
      <c r="P24" s="72"/>
      <c r="Q24" s="72"/>
      <c r="R24" s="72"/>
      <c r="S24" s="72"/>
      <c r="T24" s="72"/>
      <c r="U24" s="72"/>
      <c r="V24" s="72"/>
      <c r="W24" s="72"/>
      <c r="X24" s="72"/>
      <c r="Y24" s="72"/>
      <c r="Z24" s="72"/>
      <c r="AA24" s="72"/>
      <c r="AD24" s="13"/>
      <c r="AF24" s="13" t="s">
        <v>15</v>
      </c>
      <c r="AG24" s="79"/>
      <c r="AH24" s="79"/>
      <c r="AI24" s="79"/>
      <c r="AJ24" s="79"/>
      <c r="AO24" s="9"/>
      <c r="AP24" s="23"/>
      <c r="AQ24" s="19"/>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V24" s="19"/>
      <c r="BW24" s="19"/>
      <c r="BX24" s="19"/>
      <c r="BY24" s="23"/>
      <c r="BZ24" s="23"/>
    </row>
    <row r="25" spans="1:78" ht="15" customHeight="1" x14ac:dyDescent="0.3">
      <c r="C25" s="14"/>
      <c r="D25" s="14"/>
      <c r="H25" s="13" t="s">
        <v>13</v>
      </c>
      <c r="I25" s="72"/>
      <c r="J25" s="72"/>
      <c r="K25" s="72"/>
      <c r="L25" s="72"/>
      <c r="M25" s="72"/>
      <c r="N25" s="72"/>
      <c r="O25" s="72"/>
      <c r="P25" s="72"/>
      <c r="Q25" s="72"/>
      <c r="R25" s="72"/>
      <c r="S25" s="72"/>
      <c r="T25" s="72"/>
      <c r="U25" s="72"/>
      <c r="V25" s="72"/>
      <c r="W25" s="72"/>
      <c r="X25" s="72"/>
      <c r="Y25" s="72"/>
      <c r="Z25" s="72"/>
      <c r="AA25" s="72"/>
      <c r="AB25" s="14"/>
      <c r="AC25" s="14"/>
      <c r="AF25" s="13" t="s">
        <v>16</v>
      </c>
      <c r="AG25" s="74"/>
      <c r="AH25" s="74"/>
      <c r="AI25" s="74"/>
      <c r="AJ25" s="74"/>
      <c r="AO25" s="9"/>
      <c r="AP25" s="23"/>
      <c r="AQ25" s="19"/>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V25" s="19"/>
      <c r="BW25" s="19"/>
      <c r="BX25" s="19"/>
      <c r="BY25" s="23"/>
      <c r="BZ25" s="23"/>
    </row>
    <row r="26" spans="1:78" ht="15" customHeight="1" x14ac:dyDescent="0.3">
      <c r="C26" s="14" t="s">
        <v>151</v>
      </c>
      <c r="D26" s="14"/>
      <c r="V26" s="14"/>
      <c r="X26" s="15"/>
      <c r="Y26" s="14"/>
      <c r="Z26" s="14"/>
      <c r="AA26" s="13"/>
      <c r="AB26" s="14"/>
      <c r="AC26" s="14"/>
      <c r="AD26" s="14"/>
      <c r="AO26" s="9"/>
      <c r="AP26" s="23"/>
      <c r="AQ26" s="19"/>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V26" s="19"/>
      <c r="BW26" s="19"/>
      <c r="BX26" s="19"/>
      <c r="BY26" s="23"/>
      <c r="BZ26" s="23"/>
    </row>
    <row r="27" spans="1:78" ht="15" customHeight="1" x14ac:dyDescent="0.3">
      <c r="C27" s="14"/>
      <c r="D27" s="14"/>
      <c r="AO27" s="9"/>
      <c r="AP27" s="23"/>
      <c r="AQ27" s="19"/>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V27" s="19"/>
      <c r="BW27" s="19"/>
      <c r="BX27" s="19"/>
      <c r="BY27" s="23"/>
      <c r="BZ27" s="23"/>
    </row>
    <row r="28" spans="1:78" ht="15" customHeight="1" x14ac:dyDescent="0.3">
      <c r="A28" s="11" t="s">
        <v>54</v>
      </c>
      <c r="AO28" s="9"/>
      <c r="AP28" s="23"/>
      <c r="AQ28" s="19"/>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V28" s="19"/>
      <c r="BW28" s="19"/>
      <c r="BX28" s="19"/>
      <c r="BY28" s="23"/>
      <c r="BZ28" s="23"/>
    </row>
    <row r="29" spans="1:78" ht="4.95" customHeight="1" x14ac:dyDescent="0.3">
      <c r="AO29" s="9"/>
      <c r="AP29" s="23"/>
      <c r="AQ29" s="19"/>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V29" s="19"/>
      <c r="BW29" s="19"/>
      <c r="BX29" s="19"/>
      <c r="BY29" s="23"/>
      <c r="BZ29" s="23"/>
    </row>
    <row r="30" spans="1:78" ht="15" customHeight="1" x14ac:dyDescent="0.3">
      <c r="H30" s="13" t="s">
        <v>152</v>
      </c>
      <c r="J30" s="65"/>
      <c r="K30" s="12" t="s">
        <v>45</v>
      </c>
      <c r="R30" s="12" t="s">
        <v>153</v>
      </c>
      <c r="U30" s="65"/>
      <c r="V30" s="12" t="s">
        <v>46</v>
      </c>
      <c r="AL30" s="52">
        <f>IF(AND(ISBLANK(J30),ISBLANK(U30)),1,2)</f>
        <v>1</v>
      </c>
      <c r="AM30" s="52">
        <f>IF(ISBLANK(J30),1,IF(ISBLANK(U30),2,3))</f>
        <v>1</v>
      </c>
      <c r="AO30" s="9"/>
      <c r="AP30" s="23"/>
      <c r="AQ30" s="19"/>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V30" s="19"/>
      <c r="BW30" s="19"/>
      <c r="BX30" s="19"/>
      <c r="BY30" s="23"/>
      <c r="BZ30" s="23"/>
    </row>
    <row r="31" spans="1:78" ht="4.95" customHeight="1" x14ac:dyDescent="0.3">
      <c r="AO31" s="9"/>
      <c r="AP31" s="23"/>
      <c r="AQ31" s="19"/>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V31" s="19"/>
      <c r="BW31" s="19"/>
      <c r="BX31" s="19"/>
      <c r="BY31" s="23"/>
      <c r="BZ31" s="23"/>
    </row>
    <row r="32" spans="1:78" ht="15" customHeight="1" x14ac:dyDescent="0.3">
      <c r="B32" s="80" t="s">
        <v>127</v>
      </c>
      <c r="C32" s="80"/>
      <c r="D32" s="80"/>
      <c r="F32" s="80" t="s">
        <v>55</v>
      </c>
      <c r="G32" s="80"/>
      <c r="H32" s="80"/>
      <c r="I32" s="80"/>
      <c r="J32" s="80"/>
      <c r="K32" s="80"/>
      <c r="L32" s="80"/>
      <c r="M32" s="80"/>
      <c r="N32" s="80"/>
      <c r="P32" s="80" t="s">
        <v>56</v>
      </c>
      <c r="Q32" s="80"/>
      <c r="R32" s="80"/>
      <c r="S32" s="80"/>
      <c r="T32" s="80"/>
      <c r="U32" s="80"/>
      <c r="V32" s="80"/>
      <c r="W32" s="80"/>
      <c r="X32" s="80"/>
      <c r="Y32" s="80"/>
      <c r="Z32" s="80"/>
      <c r="AA32" s="80"/>
      <c r="AB32" s="80"/>
      <c r="AC32" s="80"/>
      <c r="AE32" s="80" t="s">
        <v>57</v>
      </c>
      <c r="AF32" s="80"/>
      <c r="AG32" s="80"/>
      <c r="AH32" s="80"/>
      <c r="AI32" s="80"/>
      <c r="AJ32" s="80"/>
      <c r="AO32" s="9"/>
      <c r="AP32" s="23"/>
      <c r="AQ32" s="19"/>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V32" s="19"/>
      <c r="BW32" s="19"/>
      <c r="BX32" s="19"/>
      <c r="BY32" s="23"/>
      <c r="BZ32" s="23"/>
    </row>
    <row r="33" spans="1:79" ht="15" customHeight="1" x14ac:dyDescent="0.3">
      <c r="B33" s="74"/>
      <c r="C33" s="74"/>
      <c r="D33" s="74"/>
      <c r="F33" s="73"/>
      <c r="G33" s="73"/>
      <c r="H33" s="73"/>
      <c r="I33" s="73"/>
      <c r="J33" s="73"/>
      <c r="K33" s="73"/>
      <c r="L33" s="73"/>
      <c r="M33" s="73"/>
      <c r="N33" s="73"/>
      <c r="P33" s="73"/>
      <c r="Q33" s="73"/>
      <c r="R33" s="73"/>
      <c r="S33" s="73"/>
      <c r="T33" s="73"/>
      <c r="U33" s="73"/>
      <c r="V33" s="73"/>
      <c r="W33" s="73"/>
      <c r="X33" s="73"/>
      <c r="Y33" s="73"/>
      <c r="Z33" s="73"/>
      <c r="AA33" s="73"/>
      <c r="AB33" s="73"/>
      <c r="AC33" s="73"/>
      <c r="AE33" s="78"/>
      <c r="AF33" s="78"/>
      <c r="AG33" s="78"/>
      <c r="AH33" s="78"/>
      <c r="AI33" s="78"/>
      <c r="AJ33" s="78"/>
      <c r="AL33" s="52">
        <f>IF(ISBLANK(B33),1,2)</f>
        <v>1</v>
      </c>
      <c r="AO33" s="9"/>
      <c r="AP33" s="23"/>
      <c r="AQ33" s="19"/>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V33" s="19"/>
      <c r="BW33" s="19"/>
      <c r="BX33" s="19"/>
      <c r="BY33" s="23"/>
      <c r="BZ33" s="23"/>
    </row>
    <row r="34" spans="1:79" ht="15" customHeight="1" x14ac:dyDescent="0.3">
      <c r="B34" s="74"/>
      <c r="C34" s="74"/>
      <c r="D34" s="74"/>
      <c r="F34" s="73"/>
      <c r="G34" s="73"/>
      <c r="H34" s="73"/>
      <c r="I34" s="73"/>
      <c r="J34" s="73"/>
      <c r="K34" s="73"/>
      <c r="L34" s="73"/>
      <c r="M34" s="73"/>
      <c r="N34" s="73"/>
      <c r="P34" s="73"/>
      <c r="Q34" s="73"/>
      <c r="R34" s="73"/>
      <c r="S34" s="73"/>
      <c r="T34" s="73"/>
      <c r="U34" s="73"/>
      <c r="V34" s="73"/>
      <c r="W34" s="73"/>
      <c r="X34" s="73"/>
      <c r="Y34" s="73"/>
      <c r="Z34" s="73"/>
      <c r="AA34" s="73"/>
      <c r="AB34" s="73"/>
      <c r="AC34" s="73"/>
      <c r="AE34" s="78"/>
      <c r="AF34" s="78"/>
      <c r="AG34" s="78"/>
      <c r="AH34" s="78"/>
      <c r="AI34" s="78"/>
      <c r="AJ34" s="78"/>
      <c r="AL34" s="52">
        <f>IF(ISBLANK(B34),1,2)</f>
        <v>1</v>
      </c>
      <c r="AO34" s="9"/>
      <c r="AP34" s="23"/>
      <c r="AQ34" s="19"/>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V34" s="19"/>
      <c r="BW34" s="19"/>
      <c r="BX34" s="19"/>
      <c r="BY34" s="23"/>
      <c r="BZ34" s="23"/>
    </row>
    <row r="35" spans="1:79" ht="15" customHeight="1" x14ac:dyDescent="0.3">
      <c r="B35" s="74"/>
      <c r="C35" s="74"/>
      <c r="D35" s="74"/>
      <c r="F35" s="73"/>
      <c r="G35" s="73"/>
      <c r="H35" s="73"/>
      <c r="I35" s="73"/>
      <c r="J35" s="73"/>
      <c r="K35" s="73"/>
      <c r="L35" s="73"/>
      <c r="M35" s="73"/>
      <c r="N35" s="73"/>
      <c r="P35" s="73"/>
      <c r="Q35" s="73"/>
      <c r="R35" s="73"/>
      <c r="S35" s="73"/>
      <c r="T35" s="73"/>
      <c r="U35" s="73"/>
      <c r="V35" s="73"/>
      <c r="W35" s="73"/>
      <c r="X35" s="73"/>
      <c r="Y35" s="73"/>
      <c r="Z35" s="73"/>
      <c r="AA35" s="73"/>
      <c r="AB35" s="73"/>
      <c r="AC35" s="73"/>
      <c r="AE35" s="78"/>
      <c r="AF35" s="78"/>
      <c r="AG35" s="78"/>
      <c r="AH35" s="78"/>
      <c r="AI35" s="78"/>
      <c r="AJ35" s="78"/>
      <c r="AL35" s="52">
        <f>IF(ISBLANK(B35),1,2)</f>
        <v>1</v>
      </c>
      <c r="AO35" s="9"/>
      <c r="AP35" s="23"/>
      <c r="AQ35" s="19"/>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V35" s="19"/>
      <c r="BW35" s="19"/>
      <c r="BX35" s="19"/>
      <c r="BY35" s="23"/>
      <c r="BZ35" s="23"/>
    </row>
    <row r="36" spans="1:79" ht="15" customHeight="1" x14ac:dyDescent="0.3">
      <c r="B36" s="74"/>
      <c r="C36" s="74"/>
      <c r="D36" s="74"/>
      <c r="F36" s="73"/>
      <c r="G36" s="73"/>
      <c r="H36" s="73"/>
      <c r="I36" s="73"/>
      <c r="J36" s="73"/>
      <c r="K36" s="73"/>
      <c r="L36" s="73"/>
      <c r="M36" s="73"/>
      <c r="N36" s="73"/>
      <c r="P36" s="73"/>
      <c r="Q36" s="73"/>
      <c r="R36" s="73"/>
      <c r="S36" s="73"/>
      <c r="T36" s="73"/>
      <c r="U36" s="73"/>
      <c r="V36" s="73"/>
      <c r="W36" s="73"/>
      <c r="X36" s="73"/>
      <c r="Y36" s="73"/>
      <c r="Z36" s="73"/>
      <c r="AA36" s="73"/>
      <c r="AB36" s="73"/>
      <c r="AC36" s="73"/>
      <c r="AE36" s="78"/>
      <c r="AF36" s="78"/>
      <c r="AG36" s="78"/>
      <c r="AH36" s="78"/>
      <c r="AI36" s="78"/>
      <c r="AJ36" s="78"/>
      <c r="AL36" s="52">
        <f>IF(ISBLANK(B36),1,2)</f>
        <v>1</v>
      </c>
      <c r="AO36" s="9"/>
      <c r="AP36" s="23"/>
      <c r="AQ36" s="19"/>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V36" s="19"/>
      <c r="BW36" s="19"/>
      <c r="BX36" s="19"/>
      <c r="BY36" s="23"/>
      <c r="BZ36" s="23"/>
    </row>
    <row r="37" spans="1:79" ht="15" customHeight="1" x14ac:dyDescent="0.3">
      <c r="B37" s="74"/>
      <c r="C37" s="74"/>
      <c r="D37" s="74"/>
      <c r="F37" s="73"/>
      <c r="G37" s="73"/>
      <c r="H37" s="73"/>
      <c r="I37" s="73"/>
      <c r="J37" s="73"/>
      <c r="K37" s="73"/>
      <c r="L37" s="73"/>
      <c r="M37" s="73"/>
      <c r="N37" s="73"/>
      <c r="P37" s="73"/>
      <c r="Q37" s="73"/>
      <c r="R37" s="73"/>
      <c r="S37" s="73"/>
      <c r="T37" s="73"/>
      <c r="U37" s="73"/>
      <c r="V37" s="73"/>
      <c r="W37" s="73"/>
      <c r="X37" s="73"/>
      <c r="Y37" s="73"/>
      <c r="Z37" s="73"/>
      <c r="AA37" s="73"/>
      <c r="AB37" s="73"/>
      <c r="AC37" s="73"/>
      <c r="AE37" s="78"/>
      <c r="AF37" s="78"/>
      <c r="AG37" s="78"/>
      <c r="AH37" s="78"/>
      <c r="AI37" s="78"/>
      <c r="AJ37" s="78"/>
      <c r="AL37" s="52">
        <f>IF(ISBLANK(B37),1,2)</f>
        <v>1</v>
      </c>
      <c r="AO37" s="9"/>
      <c r="AP37" s="23"/>
      <c r="AQ37" s="19"/>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V37" s="19"/>
      <c r="BW37" s="19"/>
      <c r="BX37" s="19"/>
      <c r="BY37" s="23"/>
      <c r="BZ37" s="23"/>
    </row>
    <row r="38" spans="1:79" ht="15" customHeight="1" x14ac:dyDescent="0.3">
      <c r="C38" s="14"/>
      <c r="D38" s="14"/>
      <c r="E38" s="13"/>
      <c r="F38" s="14"/>
      <c r="G38" s="14"/>
      <c r="H38" s="14"/>
      <c r="I38" s="14"/>
      <c r="J38" s="14"/>
      <c r="K38" s="14"/>
      <c r="L38" s="14"/>
      <c r="M38" s="14"/>
      <c r="N38" s="14"/>
      <c r="O38" s="14"/>
      <c r="P38" s="14"/>
      <c r="Q38" s="14"/>
      <c r="R38" s="14"/>
      <c r="S38" s="13"/>
      <c r="T38" s="14"/>
      <c r="U38" s="14"/>
      <c r="V38" s="14"/>
      <c r="X38" s="15"/>
      <c r="Y38" s="14"/>
      <c r="Z38" s="14"/>
      <c r="AA38" s="13"/>
      <c r="AC38" s="13" t="s">
        <v>58</v>
      </c>
      <c r="AE38" s="77">
        <f>SUM(AE33:AJ37)</f>
        <v>0</v>
      </c>
      <c r="AF38" s="77"/>
      <c r="AG38" s="77"/>
      <c r="AH38" s="77"/>
      <c r="AI38" s="77"/>
      <c r="AJ38" s="77"/>
      <c r="AO38" s="9"/>
      <c r="AP38" s="23"/>
      <c r="AQ38" s="19"/>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V38" s="19"/>
      <c r="BW38" s="19"/>
      <c r="BX38" s="19"/>
      <c r="BY38" s="23"/>
      <c r="BZ38" s="23"/>
    </row>
    <row r="39" spans="1:79" ht="15" customHeight="1" x14ac:dyDescent="0.3">
      <c r="C39" s="14"/>
      <c r="D39" s="14"/>
      <c r="E39" s="13"/>
      <c r="F39" s="14"/>
      <c r="G39" s="14"/>
      <c r="H39" s="14"/>
      <c r="I39" s="14"/>
      <c r="J39" s="14"/>
      <c r="K39" s="14"/>
      <c r="L39" s="14"/>
      <c r="M39" s="14"/>
      <c r="N39" s="14"/>
      <c r="O39" s="14"/>
      <c r="P39" s="14"/>
      <c r="Q39" s="14"/>
      <c r="R39" s="14"/>
      <c r="S39" s="13"/>
      <c r="T39" s="14"/>
      <c r="U39" s="14"/>
      <c r="V39" s="14"/>
      <c r="X39" s="15"/>
      <c r="Y39" s="14"/>
      <c r="Z39" s="14"/>
      <c r="AA39" s="13"/>
      <c r="AO39" s="9"/>
      <c r="AP39" s="23"/>
      <c r="AQ39" s="19"/>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V39" s="19"/>
      <c r="BW39" s="19"/>
      <c r="BX39" s="19"/>
      <c r="BY39" s="23"/>
      <c r="BZ39" s="23"/>
    </row>
    <row r="40" spans="1:79" ht="15" customHeight="1" x14ac:dyDescent="0.3">
      <c r="A40" s="11" t="s">
        <v>59</v>
      </c>
      <c r="AO40" s="28"/>
      <c r="AP40" s="28"/>
      <c r="AQ40" s="28"/>
      <c r="AR40" s="28"/>
      <c r="AS40" s="28"/>
      <c r="AT40" s="28"/>
      <c r="AU40" s="28"/>
      <c r="AV40" s="28"/>
      <c r="AW40" s="28"/>
      <c r="AX40" s="28"/>
      <c r="AY40" s="28"/>
      <c r="AZ40" s="28"/>
      <c r="BA40" s="28"/>
      <c r="BB40" s="28"/>
      <c r="BC40" s="28"/>
      <c r="BD40" s="28"/>
      <c r="BE40" s="28"/>
      <c r="BF40" s="28"/>
      <c r="BG40" s="28"/>
      <c r="BH40" s="28"/>
      <c r="BI40" s="28"/>
      <c r="BJ40" s="28"/>
      <c r="BK40" s="28"/>
      <c r="BL40" s="28"/>
      <c r="BM40" s="28"/>
      <c r="BN40" s="28"/>
      <c r="BO40" s="28"/>
      <c r="BP40" s="28"/>
      <c r="BQ40" s="28"/>
      <c r="BR40" s="28"/>
      <c r="BS40" s="28"/>
      <c r="BT40" s="28"/>
      <c r="BU40" s="28"/>
      <c r="BV40" s="28"/>
      <c r="BW40" s="28"/>
      <c r="BX40" s="28"/>
      <c r="BY40" s="28"/>
      <c r="BZ40" s="28"/>
      <c r="CA40" s="29"/>
    </row>
    <row r="41" spans="1:79" ht="15" customHeight="1" x14ac:dyDescent="0.3">
      <c r="E41" s="13" t="s">
        <v>14</v>
      </c>
      <c r="F41" s="73"/>
      <c r="G41" s="73"/>
      <c r="H41" s="73"/>
      <c r="I41" s="73"/>
      <c r="J41" s="73"/>
      <c r="K41" s="73"/>
      <c r="L41" s="73"/>
      <c r="M41" s="73"/>
      <c r="N41" s="73"/>
      <c r="O41" s="73"/>
      <c r="P41" s="73"/>
      <c r="Q41" s="73"/>
      <c r="R41" s="73"/>
      <c r="S41" s="73"/>
      <c r="T41" s="73"/>
      <c r="U41" s="73"/>
      <c r="V41" s="73"/>
      <c r="W41" s="73"/>
      <c r="X41" s="73"/>
      <c r="Y41" s="73"/>
      <c r="Z41" s="73"/>
      <c r="AA41" s="73"/>
      <c r="AO41" s="28"/>
      <c r="AP41" s="28"/>
      <c r="AQ41" s="28"/>
      <c r="AR41" s="28"/>
      <c r="AS41" s="28"/>
      <c r="AT41" s="28"/>
      <c r="AU41" s="28"/>
      <c r="AV41" s="28"/>
      <c r="AW41" s="28"/>
      <c r="AX41" s="28"/>
      <c r="AY41" s="28"/>
      <c r="AZ41" s="28"/>
      <c r="BA41" s="28"/>
      <c r="BB41" s="28"/>
      <c r="BC41" s="28"/>
      <c r="BD41" s="28"/>
      <c r="BE41" s="28"/>
      <c r="BF41" s="28"/>
      <c r="BG41" s="28"/>
      <c r="BH41" s="28"/>
      <c r="BI41" s="28"/>
      <c r="BJ41" s="28"/>
      <c r="BK41" s="28"/>
      <c r="BL41" s="28"/>
      <c r="BM41" s="28"/>
      <c r="BN41" s="28"/>
      <c r="BO41" s="28"/>
      <c r="BP41" s="28"/>
      <c r="BQ41" s="28"/>
      <c r="BR41" s="28"/>
      <c r="BS41" s="28"/>
      <c r="BT41" s="28"/>
      <c r="BU41" s="28"/>
      <c r="BV41" s="28"/>
      <c r="BW41" s="28"/>
      <c r="BX41" s="28"/>
      <c r="BY41" s="28"/>
      <c r="BZ41" s="28"/>
      <c r="CA41" s="29"/>
    </row>
    <row r="42" spans="1:79" ht="15" customHeight="1" x14ac:dyDescent="0.3">
      <c r="E42" s="13" t="s">
        <v>24</v>
      </c>
      <c r="F42" s="72"/>
      <c r="G42" s="72"/>
      <c r="H42" s="72"/>
      <c r="I42" s="72"/>
      <c r="J42" s="72"/>
      <c r="K42" s="72"/>
      <c r="L42" s="72"/>
      <c r="M42" s="72"/>
      <c r="N42" s="72"/>
      <c r="O42" s="72"/>
      <c r="P42" s="72"/>
      <c r="Q42" s="72"/>
      <c r="R42" s="72"/>
      <c r="S42" s="72"/>
      <c r="T42" s="72"/>
      <c r="U42" s="72"/>
      <c r="V42" s="72"/>
      <c r="W42" s="72"/>
      <c r="X42" s="72"/>
      <c r="Y42" s="72"/>
      <c r="Z42" s="72"/>
      <c r="AA42" s="72"/>
      <c r="AD42" s="13" t="s">
        <v>17</v>
      </c>
      <c r="AE42" s="76"/>
      <c r="AF42" s="76"/>
      <c r="AG42" s="76"/>
      <c r="AH42" s="76"/>
      <c r="AI42" s="76"/>
      <c r="AJ42" s="76"/>
      <c r="AO42" s="28"/>
      <c r="AP42" s="28"/>
      <c r="AQ42" s="28"/>
      <c r="AR42" s="28"/>
      <c r="AS42" s="28"/>
      <c r="AT42" s="28"/>
      <c r="AU42" s="28"/>
      <c r="AV42" s="28"/>
      <c r="AW42" s="28"/>
      <c r="AX42" s="28"/>
      <c r="AY42" s="28"/>
      <c r="AZ42" s="28"/>
      <c r="BA42" s="28"/>
      <c r="BB42" s="28"/>
      <c r="BC42" s="28"/>
      <c r="BD42" s="28"/>
      <c r="BE42" s="28"/>
      <c r="BF42" s="28"/>
      <c r="BG42" s="28"/>
      <c r="BH42" s="28"/>
      <c r="BI42" s="28"/>
      <c r="BJ42" s="28"/>
      <c r="BK42" s="28"/>
      <c r="BL42" s="28"/>
      <c r="BM42" s="28"/>
      <c r="BN42" s="28"/>
      <c r="BO42" s="28"/>
      <c r="BP42" s="28"/>
      <c r="BQ42" s="28"/>
      <c r="BR42" s="28"/>
      <c r="BS42" s="28"/>
      <c r="BT42" s="28"/>
      <c r="BU42" s="28"/>
      <c r="BV42" s="28"/>
      <c r="BW42" s="28"/>
      <c r="BX42" s="28"/>
      <c r="BY42" s="28"/>
      <c r="BZ42" s="28"/>
      <c r="CA42" s="29"/>
    </row>
    <row r="43" spans="1:79" ht="15" customHeight="1" x14ac:dyDescent="0.3">
      <c r="E43" s="13" t="s">
        <v>12</v>
      </c>
      <c r="F43" s="72"/>
      <c r="G43" s="72"/>
      <c r="H43" s="72"/>
      <c r="I43" s="72"/>
      <c r="J43" s="72"/>
      <c r="K43" s="72"/>
      <c r="L43" s="72"/>
      <c r="M43" s="72"/>
      <c r="N43" s="72"/>
      <c r="O43" s="72"/>
      <c r="P43" s="72"/>
      <c r="Q43" s="72"/>
      <c r="R43" s="72"/>
      <c r="S43" s="72"/>
      <c r="T43" s="72"/>
      <c r="U43" s="72"/>
      <c r="V43" s="72"/>
      <c r="W43" s="72"/>
      <c r="X43" s="72"/>
      <c r="Y43" s="72"/>
      <c r="Z43" s="72"/>
      <c r="AA43" s="72"/>
      <c r="AD43" s="13" t="s">
        <v>49</v>
      </c>
      <c r="AE43" s="75"/>
      <c r="AF43" s="75"/>
      <c r="AG43" s="75"/>
      <c r="AH43" s="75"/>
      <c r="AI43" s="75"/>
      <c r="AJ43" s="75"/>
      <c r="AO43" s="28"/>
      <c r="AP43" s="28"/>
      <c r="AQ43" s="28"/>
      <c r="AR43" s="28"/>
      <c r="AS43" s="28"/>
      <c r="AT43" s="28"/>
      <c r="AU43" s="28"/>
      <c r="AV43" s="28"/>
      <c r="AW43" s="28"/>
      <c r="AX43" s="28"/>
      <c r="AY43" s="28"/>
      <c r="AZ43" s="28"/>
      <c r="BA43" s="28"/>
      <c r="BB43" s="28"/>
      <c r="BC43" s="28"/>
      <c r="BD43" s="28"/>
      <c r="BE43" s="28"/>
      <c r="BF43" s="28"/>
      <c r="BG43" s="28"/>
      <c r="BH43" s="28"/>
      <c r="BI43" s="28"/>
      <c r="BJ43" s="28"/>
      <c r="BK43" s="28"/>
      <c r="BL43" s="28"/>
      <c r="BM43" s="28"/>
      <c r="BN43" s="28"/>
      <c r="BO43" s="28"/>
      <c r="BP43" s="28"/>
      <c r="BQ43" s="28"/>
      <c r="BR43" s="28"/>
      <c r="BS43" s="28"/>
      <c r="BT43" s="28"/>
      <c r="BU43" s="28"/>
      <c r="BV43" s="28"/>
      <c r="BW43" s="28"/>
      <c r="BX43" s="28"/>
      <c r="BY43" s="28"/>
      <c r="BZ43" s="28"/>
      <c r="CA43" s="29"/>
    </row>
    <row r="44" spans="1:79" ht="15" customHeight="1" x14ac:dyDescent="0.3">
      <c r="E44" s="13" t="s">
        <v>43</v>
      </c>
      <c r="F44" s="73"/>
      <c r="G44" s="73"/>
      <c r="H44" s="73"/>
      <c r="I44" s="73"/>
      <c r="J44" s="73"/>
      <c r="K44" s="73"/>
      <c r="L44" s="73"/>
      <c r="M44" s="73"/>
      <c r="N44" s="73"/>
      <c r="O44" s="73"/>
      <c r="P44" s="73"/>
      <c r="Q44" s="73"/>
      <c r="R44" s="73"/>
      <c r="S44" s="73"/>
      <c r="T44" s="73"/>
      <c r="U44" s="73"/>
      <c r="X44" s="13" t="s">
        <v>15</v>
      </c>
      <c r="Y44" s="74"/>
      <c r="Z44" s="74"/>
      <c r="AA44" s="74"/>
      <c r="AB44" s="74"/>
      <c r="AD44" s="13"/>
      <c r="AF44" s="13" t="s">
        <v>16</v>
      </c>
      <c r="AG44" s="74"/>
      <c r="AH44" s="74"/>
      <c r="AI44" s="74"/>
      <c r="AJ44" s="74"/>
      <c r="AO44" s="28"/>
      <c r="AP44" s="28"/>
      <c r="AQ44" s="28"/>
      <c r="AR44" s="28"/>
      <c r="AS44" s="28"/>
      <c r="AT44" s="28"/>
      <c r="AU44" s="28"/>
      <c r="AV44" s="28"/>
      <c r="AW44" s="28"/>
      <c r="AX44" s="28"/>
      <c r="AY44" s="28"/>
      <c r="AZ44" s="28"/>
      <c r="BA44" s="28"/>
      <c r="BB44" s="28"/>
      <c r="BC44" s="28"/>
      <c r="BD44" s="28"/>
      <c r="BE44" s="28"/>
      <c r="BF44" s="28"/>
      <c r="BG44" s="28"/>
      <c r="BH44" s="28"/>
      <c r="BI44" s="28"/>
      <c r="BJ44" s="28"/>
      <c r="BK44" s="28"/>
      <c r="BL44" s="28"/>
      <c r="BM44" s="28"/>
      <c r="BN44" s="28"/>
      <c r="BO44" s="28"/>
      <c r="BP44" s="28"/>
      <c r="BQ44" s="28"/>
      <c r="BR44" s="28"/>
      <c r="BS44" s="28"/>
      <c r="BT44" s="28"/>
      <c r="BU44" s="28"/>
      <c r="BV44" s="28"/>
      <c r="BW44" s="28"/>
      <c r="BX44" s="28"/>
      <c r="BY44" s="28"/>
      <c r="BZ44" s="28"/>
      <c r="CA44" s="29"/>
    </row>
    <row r="45" spans="1:79" ht="15" customHeight="1" x14ac:dyDescent="0.3">
      <c r="E45" s="13" t="s">
        <v>13</v>
      </c>
      <c r="F45" s="73"/>
      <c r="G45" s="73"/>
      <c r="H45" s="73"/>
      <c r="I45" s="73"/>
      <c r="J45" s="73"/>
      <c r="K45" s="73"/>
      <c r="L45" s="73"/>
      <c r="M45" s="73"/>
      <c r="N45" s="73"/>
      <c r="O45" s="73"/>
      <c r="P45" s="73"/>
      <c r="Q45" s="73"/>
      <c r="R45" s="73"/>
      <c r="S45" s="73"/>
      <c r="T45" s="73"/>
      <c r="U45" s="73"/>
      <c r="V45" s="13"/>
      <c r="W45" s="14"/>
      <c r="X45" s="14"/>
      <c r="Y45" s="14"/>
      <c r="Z45" s="14"/>
      <c r="AA45" s="13"/>
      <c r="AB45" s="14"/>
      <c r="AC45" s="14"/>
      <c r="AO45" s="28"/>
      <c r="AP45" s="28"/>
      <c r="AQ45" s="28"/>
      <c r="AR45" s="28"/>
      <c r="AS45" s="28"/>
      <c r="AT45" s="28"/>
      <c r="AU45" s="28"/>
      <c r="AV45" s="28"/>
      <c r="AW45" s="28"/>
      <c r="AX45" s="28"/>
      <c r="AY45" s="28"/>
      <c r="AZ45" s="28"/>
      <c r="BA45" s="28"/>
      <c r="BB45" s="28"/>
      <c r="BC45" s="28"/>
      <c r="BD45" s="28"/>
      <c r="BE45" s="28"/>
      <c r="BF45" s="28"/>
      <c r="BG45" s="28"/>
      <c r="BH45" s="28"/>
      <c r="BI45" s="28"/>
      <c r="BJ45" s="28"/>
      <c r="BK45" s="28"/>
      <c r="BL45" s="28"/>
      <c r="BM45" s="28"/>
      <c r="BN45" s="28"/>
      <c r="BO45" s="28"/>
      <c r="BP45" s="28"/>
      <c r="BQ45" s="28"/>
      <c r="BR45" s="28"/>
      <c r="BS45" s="28"/>
      <c r="BT45" s="28"/>
      <c r="BU45" s="28"/>
      <c r="BV45" s="28"/>
      <c r="BW45" s="28"/>
      <c r="BX45" s="28"/>
      <c r="BY45" s="28"/>
      <c r="BZ45" s="28"/>
      <c r="CA45" s="29"/>
    </row>
    <row r="46" spans="1:79" ht="15" customHeight="1" x14ac:dyDescent="0.3">
      <c r="B46" s="20"/>
      <c r="C46" s="20"/>
      <c r="D46" s="20"/>
      <c r="E46" s="20"/>
      <c r="F46" s="30"/>
      <c r="G46" s="30"/>
      <c r="H46" s="30"/>
      <c r="I46" s="30"/>
      <c r="J46" s="30"/>
      <c r="K46" s="30"/>
      <c r="L46" s="30"/>
      <c r="M46" s="30"/>
      <c r="N46" s="30"/>
      <c r="O46" s="30"/>
      <c r="P46" s="30"/>
      <c r="Q46" s="30"/>
      <c r="R46" s="30"/>
      <c r="S46" s="30"/>
      <c r="T46" s="30"/>
      <c r="U46" s="30"/>
      <c r="V46" s="20"/>
      <c r="W46" s="20"/>
      <c r="AE46" s="20"/>
      <c r="AF46" s="20"/>
      <c r="AG46" s="20"/>
      <c r="AH46" s="20"/>
      <c r="AI46" s="20"/>
      <c r="AJ46" s="20"/>
      <c r="AO46" s="28"/>
      <c r="AP46" s="28"/>
      <c r="AQ46" s="28"/>
      <c r="AR46" s="28"/>
      <c r="AS46" s="28"/>
      <c r="AT46" s="28"/>
      <c r="AU46" s="28"/>
      <c r="AV46" s="28"/>
      <c r="AW46" s="28"/>
      <c r="AX46" s="28"/>
      <c r="AY46" s="28"/>
      <c r="AZ46" s="28"/>
      <c r="BA46" s="28"/>
      <c r="BB46" s="28"/>
      <c r="BC46" s="28"/>
      <c r="BD46" s="28"/>
      <c r="BE46" s="28"/>
      <c r="BF46" s="28"/>
      <c r="BG46" s="28"/>
      <c r="BH46" s="28"/>
      <c r="BI46" s="28"/>
      <c r="BJ46" s="28"/>
      <c r="BK46" s="28"/>
      <c r="BL46" s="28"/>
      <c r="BM46" s="28"/>
      <c r="BN46" s="28"/>
      <c r="BO46" s="28"/>
      <c r="BP46" s="28"/>
      <c r="BQ46" s="28"/>
      <c r="BR46" s="28"/>
      <c r="BS46" s="28"/>
      <c r="BT46" s="28"/>
      <c r="BU46" s="28"/>
      <c r="BV46" s="28"/>
      <c r="BW46" s="28"/>
      <c r="BX46" s="28"/>
      <c r="BY46" s="28"/>
      <c r="BZ46" s="28"/>
    </row>
    <row r="47" spans="1:79" ht="15" customHeight="1" x14ac:dyDescent="0.3">
      <c r="D47" s="13"/>
      <c r="F47" s="31"/>
      <c r="G47" s="31"/>
      <c r="H47" s="31"/>
      <c r="I47" s="31"/>
      <c r="J47" s="31"/>
      <c r="K47" s="31"/>
      <c r="L47" s="31"/>
      <c r="M47" s="31"/>
      <c r="N47" s="31"/>
      <c r="O47" s="31"/>
      <c r="P47" s="31"/>
      <c r="Q47" s="31"/>
      <c r="R47" s="31"/>
      <c r="S47" s="31"/>
      <c r="T47" s="31"/>
      <c r="U47" s="31"/>
      <c r="AO47" s="28"/>
      <c r="AP47" s="28"/>
      <c r="AQ47" s="28"/>
      <c r="AR47" s="28"/>
      <c r="AS47" s="28"/>
      <c r="AT47" s="28"/>
      <c r="AU47" s="28"/>
      <c r="AV47" s="28"/>
      <c r="AW47" s="28"/>
      <c r="AX47" s="28"/>
      <c r="AY47" s="28"/>
      <c r="AZ47" s="28"/>
      <c r="BA47" s="28"/>
      <c r="BB47" s="28"/>
      <c r="BC47" s="28"/>
      <c r="BD47" s="28"/>
      <c r="BE47" s="28"/>
      <c r="BF47" s="28"/>
      <c r="BG47" s="28"/>
      <c r="BH47" s="28"/>
      <c r="BI47" s="28"/>
      <c r="BJ47" s="28"/>
      <c r="BK47" s="28"/>
      <c r="BL47" s="28"/>
      <c r="BM47" s="28"/>
      <c r="BN47" s="28"/>
      <c r="BO47" s="28"/>
      <c r="BP47" s="28"/>
      <c r="BQ47" s="28"/>
      <c r="BR47" s="28"/>
      <c r="BS47" s="28"/>
      <c r="BT47" s="28"/>
      <c r="BU47" s="28"/>
      <c r="BV47" s="28"/>
      <c r="BW47" s="28"/>
      <c r="BX47" s="28"/>
      <c r="BY47" s="28"/>
      <c r="BZ47" s="28"/>
    </row>
    <row r="48" spans="1:79" ht="15" customHeight="1" x14ac:dyDescent="0.3">
      <c r="E48" s="13" t="s">
        <v>25</v>
      </c>
      <c r="F48" s="32"/>
      <c r="G48" s="32"/>
      <c r="H48" s="32"/>
      <c r="I48" s="32"/>
      <c r="J48" s="32"/>
      <c r="K48" s="32"/>
      <c r="L48" s="32"/>
      <c r="M48" s="32"/>
      <c r="N48" s="32"/>
      <c r="O48" s="32"/>
      <c r="P48" s="32"/>
      <c r="Q48" s="32"/>
      <c r="R48" s="32"/>
      <c r="S48" s="32"/>
      <c r="T48" s="32"/>
      <c r="U48" s="32"/>
      <c r="Y48" s="13" t="s">
        <v>6</v>
      </c>
      <c r="Z48" s="83"/>
      <c r="AA48" s="83"/>
      <c r="AB48" s="83"/>
      <c r="AC48" s="83"/>
      <c r="AD48" s="83"/>
      <c r="AE48" s="83"/>
      <c r="AO48" s="28"/>
      <c r="AP48" s="28"/>
      <c r="AQ48" s="28"/>
      <c r="AR48" s="28"/>
      <c r="AS48" s="28"/>
      <c r="AT48" s="28"/>
      <c r="AU48" s="28"/>
      <c r="AV48" s="28"/>
      <c r="AW48" s="28"/>
      <c r="AX48" s="28"/>
      <c r="AY48" s="28"/>
      <c r="AZ48" s="28"/>
      <c r="BA48" s="28"/>
      <c r="BB48" s="28"/>
      <c r="BC48" s="28"/>
      <c r="BD48" s="28"/>
      <c r="BE48" s="28"/>
      <c r="BF48" s="28"/>
      <c r="BG48" s="28"/>
      <c r="BH48" s="28"/>
      <c r="BI48" s="28"/>
      <c r="BJ48" s="28"/>
      <c r="BK48" s="28"/>
      <c r="BL48" s="28"/>
      <c r="BM48" s="28"/>
      <c r="BN48" s="28"/>
      <c r="BO48" s="28"/>
      <c r="BP48" s="28"/>
      <c r="BQ48" s="28"/>
      <c r="BR48" s="28"/>
      <c r="BS48" s="28"/>
      <c r="BT48" s="28"/>
      <c r="BU48" s="28"/>
      <c r="BV48" s="28"/>
      <c r="BW48" s="28"/>
      <c r="BX48" s="28"/>
      <c r="BY48" s="28"/>
      <c r="BZ48" s="28"/>
    </row>
    <row r="49" spans="2:78" ht="15" customHeight="1" x14ac:dyDescent="0.3">
      <c r="AO49" s="28"/>
      <c r="AP49" s="28"/>
      <c r="AQ49" s="28"/>
      <c r="AR49" s="28"/>
      <c r="AS49" s="28"/>
      <c r="AT49" s="28"/>
      <c r="AU49" s="28"/>
      <c r="AV49" s="28"/>
      <c r="AW49" s="28"/>
      <c r="AX49" s="28"/>
      <c r="AY49" s="28"/>
      <c r="AZ49" s="28"/>
      <c r="BA49" s="28"/>
      <c r="BB49" s="28"/>
      <c r="BC49" s="28"/>
      <c r="BD49" s="28"/>
      <c r="BE49" s="28"/>
      <c r="BF49" s="28"/>
      <c r="BG49" s="28"/>
      <c r="BH49" s="28"/>
      <c r="BI49" s="28"/>
      <c r="BJ49" s="28"/>
      <c r="BK49" s="28"/>
      <c r="BL49" s="28"/>
      <c r="BM49" s="28"/>
      <c r="BN49" s="28"/>
      <c r="BO49" s="28"/>
      <c r="BP49" s="28"/>
      <c r="BQ49" s="28"/>
      <c r="BR49" s="28"/>
      <c r="BS49" s="28"/>
      <c r="BT49" s="28"/>
      <c r="BU49" s="28"/>
      <c r="BV49" s="28"/>
      <c r="BW49" s="28"/>
      <c r="BX49" s="28"/>
      <c r="BY49" s="28"/>
      <c r="BZ49" s="28"/>
    </row>
    <row r="50" spans="2:78" ht="15" customHeight="1" x14ac:dyDescent="0.3">
      <c r="AO50" s="28"/>
      <c r="AP50" s="28"/>
      <c r="AQ50" s="28"/>
      <c r="AR50" s="28"/>
      <c r="AS50" s="28"/>
      <c r="AT50" s="28"/>
      <c r="AU50" s="28"/>
      <c r="AV50" s="28"/>
      <c r="AW50" s="28"/>
      <c r="AX50" s="28"/>
      <c r="AY50" s="28"/>
      <c r="AZ50" s="28"/>
      <c r="BA50" s="28"/>
      <c r="BB50" s="28"/>
      <c r="BC50" s="28"/>
      <c r="BD50" s="28"/>
      <c r="BE50" s="28"/>
      <c r="BF50" s="28"/>
      <c r="BG50" s="28"/>
      <c r="BH50" s="28"/>
      <c r="BI50" s="28"/>
      <c r="BJ50" s="28"/>
      <c r="BK50" s="28"/>
      <c r="BL50" s="28"/>
      <c r="BM50" s="28"/>
      <c r="BN50" s="28"/>
      <c r="BO50" s="28"/>
      <c r="BP50" s="28"/>
      <c r="BQ50" s="28"/>
      <c r="BR50" s="28"/>
      <c r="BS50" s="28"/>
      <c r="BT50" s="28"/>
      <c r="BU50" s="28"/>
      <c r="BV50" s="28"/>
      <c r="BW50" s="28"/>
      <c r="BX50" s="28"/>
      <c r="BY50" s="28"/>
      <c r="BZ50" s="28"/>
    </row>
    <row r="51" spans="2:78" ht="15" customHeight="1" x14ac:dyDescent="0.3">
      <c r="B51" s="82">
        <f>Tables!$H$1</f>
        <v>46266</v>
      </c>
      <c r="C51" s="82"/>
      <c r="D51" s="82"/>
      <c r="E51" s="82"/>
      <c r="F51" s="82"/>
      <c r="G51" s="82"/>
      <c r="H51" s="82"/>
      <c r="R51" s="80" t="s">
        <v>154</v>
      </c>
      <c r="S51" s="80"/>
      <c r="T51" s="80"/>
      <c r="U51" s="80"/>
      <c r="AO51" s="28"/>
      <c r="AP51" s="28"/>
      <c r="AQ51" s="28"/>
      <c r="AR51" s="28"/>
      <c r="AS51" s="28"/>
      <c r="AT51" s="28"/>
      <c r="AU51" s="28"/>
      <c r="AV51" s="28"/>
      <c r="AW51" s="28"/>
      <c r="AX51" s="28"/>
      <c r="AY51" s="28"/>
      <c r="AZ51" s="28"/>
      <c r="BA51" s="28"/>
      <c r="BB51" s="28"/>
      <c r="BC51" s="28"/>
      <c r="BD51" s="28"/>
      <c r="BE51" s="28"/>
      <c r="BF51" s="28"/>
      <c r="BG51" s="28"/>
      <c r="BH51" s="28"/>
      <c r="BI51" s="28"/>
      <c r="BJ51" s="28"/>
      <c r="BK51" s="28"/>
      <c r="BL51" s="28"/>
      <c r="BM51" s="28"/>
      <c r="BN51" s="28"/>
      <c r="BO51" s="28"/>
      <c r="BP51" s="28"/>
      <c r="BQ51" s="28"/>
      <c r="BR51" s="28"/>
      <c r="BS51" s="28"/>
      <c r="BT51" s="28"/>
      <c r="BU51" s="28"/>
      <c r="BV51" s="28"/>
      <c r="BW51" s="28"/>
      <c r="BX51" s="28"/>
      <c r="BY51" s="28"/>
      <c r="BZ51" s="28"/>
    </row>
    <row r="52" spans="2:78" ht="15" customHeight="1" x14ac:dyDescent="0.3"/>
    <row r="53" spans="2:78" ht="15" hidden="1" customHeight="1" x14ac:dyDescent="0.3"/>
    <row r="54" spans="2:78" ht="15" hidden="1" customHeight="1" x14ac:dyDescent="0.3"/>
    <row r="55" spans="2:78" ht="15" hidden="1" customHeight="1" x14ac:dyDescent="0.3"/>
    <row r="56" spans="2:78" ht="15" hidden="1" customHeight="1" x14ac:dyDescent="0.3"/>
    <row r="57" spans="2:78" ht="15" hidden="1" customHeight="1" x14ac:dyDescent="0.3"/>
    <row r="58" spans="2:78" ht="15" hidden="1" customHeight="1" x14ac:dyDescent="0.3"/>
    <row r="59" spans="2:78" ht="15" hidden="1" customHeight="1" x14ac:dyDescent="0.3"/>
    <row r="60" spans="2:78" ht="15" hidden="1" customHeight="1" x14ac:dyDescent="0.3"/>
    <row r="61" spans="2:78" ht="15" hidden="1" customHeight="1" x14ac:dyDescent="0.3"/>
    <row r="62" spans="2:78" ht="15" hidden="1" customHeight="1" x14ac:dyDescent="0.3"/>
    <row r="63" spans="2:78" ht="15" hidden="1" customHeight="1" x14ac:dyDescent="0.3"/>
    <row r="64" spans="2:78" ht="15" hidden="1" customHeight="1" x14ac:dyDescent="0.3"/>
    <row r="65" ht="15" hidden="1" customHeight="1" x14ac:dyDescent="0.3"/>
    <row r="66" ht="15" hidden="1" customHeight="1" x14ac:dyDescent="0.3"/>
    <row r="67" ht="15" hidden="1" customHeight="1" x14ac:dyDescent="0.3"/>
    <row r="68" ht="15" hidden="1" customHeight="1" x14ac:dyDescent="0.3"/>
    <row r="69" ht="15" hidden="1" customHeight="1" x14ac:dyDescent="0.3"/>
    <row r="70" ht="15" hidden="1" customHeight="1" x14ac:dyDescent="0.3"/>
    <row r="71" ht="15" hidden="1" customHeight="1" x14ac:dyDescent="0.3"/>
    <row r="72" ht="15" hidden="1" customHeight="1" x14ac:dyDescent="0.3"/>
    <row r="73" ht="15" hidden="1" customHeight="1" x14ac:dyDescent="0.3"/>
    <row r="74" ht="15" hidden="1" customHeight="1" x14ac:dyDescent="0.3"/>
    <row r="75" ht="15" hidden="1" customHeight="1" x14ac:dyDescent="0.3"/>
    <row r="76" ht="15" hidden="1" customHeight="1" x14ac:dyDescent="0.3"/>
    <row r="77" ht="15" hidden="1" customHeight="1" x14ac:dyDescent="0.3"/>
    <row r="78" ht="15" hidden="1" customHeight="1" x14ac:dyDescent="0.3"/>
    <row r="79" ht="15" hidden="1" customHeight="1" x14ac:dyDescent="0.3"/>
    <row r="80" ht="15" hidden="1" customHeight="1" x14ac:dyDescent="0.3"/>
    <row r="81" ht="15" hidden="1" customHeight="1" x14ac:dyDescent="0.3"/>
    <row r="82" ht="15" hidden="1" customHeight="1" x14ac:dyDescent="0.3"/>
    <row r="83" ht="15" hidden="1" customHeight="1" x14ac:dyDescent="0.3"/>
    <row r="84" ht="15" hidden="1" customHeight="1" x14ac:dyDescent="0.3"/>
    <row r="85" ht="15" hidden="1" customHeight="1" x14ac:dyDescent="0.3"/>
    <row r="86" ht="15" hidden="1" customHeight="1" x14ac:dyDescent="0.3"/>
    <row r="87" ht="15" hidden="1" customHeight="1" x14ac:dyDescent="0.3"/>
    <row r="88" ht="15" hidden="1" customHeight="1" x14ac:dyDescent="0.3"/>
    <row r="89" ht="15" hidden="1" customHeight="1" x14ac:dyDescent="0.3"/>
  </sheetData>
  <sheetProtection algorithmName="SHA-512" hashValue="ZnzmKTzQCS/j1Rh3mo/nXV5xg9HtDbx8Lwo6C7SSzdyRosntgjADvpotRZklq7NYlOBPxOUJXIHyCyd2BCClIA==" saltValue="+71v98By25AF9mJykRI2Ig==" spinCount="100000" sheet="1" objects="1" scenarios="1" selectLockedCells="1"/>
  <mergeCells count="80">
    <mergeCell ref="B51:H51"/>
    <mergeCell ref="R51:U51"/>
    <mergeCell ref="AE6:AJ6"/>
    <mergeCell ref="AE8:AJ8"/>
    <mergeCell ref="AE9:AJ9"/>
    <mergeCell ref="Z48:AE48"/>
    <mergeCell ref="AE35:AJ35"/>
    <mergeCell ref="AE34:AJ34"/>
    <mergeCell ref="B13:I13"/>
    <mergeCell ref="K13:P13"/>
    <mergeCell ref="R13:V13"/>
    <mergeCell ref="B12:I12"/>
    <mergeCell ref="K12:P12"/>
    <mergeCell ref="R12:V12"/>
    <mergeCell ref="X12:AJ12"/>
    <mergeCell ref="B32:D32"/>
    <mergeCell ref="X16:AJ16"/>
    <mergeCell ref="F10:U10"/>
    <mergeCell ref="Y10:AB10"/>
    <mergeCell ref="AG10:AJ10"/>
    <mergeCell ref="N1:AJ4"/>
    <mergeCell ref="F8:AA8"/>
    <mergeCell ref="F9:AA9"/>
    <mergeCell ref="B15:I15"/>
    <mergeCell ref="K15:P15"/>
    <mergeCell ref="R15:V15"/>
    <mergeCell ref="X15:AJ15"/>
    <mergeCell ref="B16:I16"/>
    <mergeCell ref="K16:P16"/>
    <mergeCell ref="R16:V16"/>
    <mergeCell ref="B35:D35"/>
    <mergeCell ref="F35:N35"/>
    <mergeCell ref="P35:AC35"/>
    <mergeCell ref="AE23:AJ23"/>
    <mergeCell ref="AG24:AJ24"/>
    <mergeCell ref="AG25:AJ25"/>
    <mergeCell ref="F32:N32"/>
    <mergeCell ref="P32:AC32"/>
    <mergeCell ref="AE32:AJ32"/>
    <mergeCell ref="B33:D33"/>
    <mergeCell ref="F33:N33"/>
    <mergeCell ref="P33:AC33"/>
    <mergeCell ref="AE33:AJ33"/>
    <mergeCell ref="B34:D34"/>
    <mergeCell ref="F34:N34"/>
    <mergeCell ref="P34:AC34"/>
    <mergeCell ref="F45:U45"/>
    <mergeCell ref="AE43:AJ43"/>
    <mergeCell ref="AE38:AJ38"/>
    <mergeCell ref="AE36:AJ36"/>
    <mergeCell ref="B37:D37"/>
    <mergeCell ref="F37:N37"/>
    <mergeCell ref="P37:AC37"/>
    <mergeCell ref="AE37:AJ37"/>
    <mergeCell ref="B36:D36"/>
    <mergeCell ref="F36:N36"/>
    <mergeCell ref="P36:AC36"/>
    <mergeCell ref="F43:AA43"/>
    <mergeCell ref="F42:AA42"/>
    <mergeCell ref="I21:AA21"/>
    <mergeCell ref="F7:AA7"/>
    <mergeCell ref="Y44:AB44"/>
    <mergeCell ref="AG44:AJ44"/>
    <mergeCell ref="F44:U44"/>
    <mergeCell ref="X13:AJ13"/>
    <mergeCell ref="B14:I14"/>
    <mergeCell ref="K14:P14"/>
    <mergeCell ref="R14:V14"/>
    <mergeCell ref="X14:AJ14"/>
    <mergeCell ref="AE22:AJ22"/>
    <mergeCell ref="B17:I17"/>
    <mergeCell ref="K17:P17"/>
    <mergeCell ref="R17:V17"/>
    <mergeCell ref="X17:AJ17"/>
    <mergeCell ref="AE42:AJ42"/>
    <mergeCell ref="I22:AA22"/>
    <mergeCell ref="I23:AA23"/>
    <mergeCell ref="I24:AA24"/>
    <mergeCell ref="I25:AA25"/>
    <mergeCell ref="F41:AA41"/>
  </mergeCells>
  <phoneticPr fontId="12" type="noConversion"/>
  <conditionalFormatting sqref="B13:I13">
    <cfRule type="cellIs" priority="59" stopIfTrue="1" operator="greaterThan">
      <formula>0</formula>
    </cfRule>
    <cfRule type="expression" dxfId="17" priority="60">
      <formula>ISBLANK(B13)</formula>
    </cfRule>
  </conditionalFormatting>
  <conditionalFormatting sqref="F7:F9 F10:U10 Y10:AB10 AG10:AJ10">
    <cfRule type="expression" dxfId="16" priority="64">
      <formula>ISBLANK(F7)</formula>
    </cfRule>
  </conditionalFormatting>
  <conditionalFormatting sqref="F41:F43 Y44:AB44 AG44:AJ44">
    <cfRule type="expression" dxfId="15" priority="14">
      <formula>ISBLANK(F41)</formula>
    </cfRule>
  </conditionalFormatting>
  <conditionalFormatting sqref="F33:N33 P33:AC33 AE33:AJ33">
    <cfRule type="expression" dxfId="14" priority="15">
      <formula>$AL$33=2</formula>
    </cfRule>
  </conditionalFormatting>
  <conditionalFormatting sqref="F33:N37 P33:AC37 AE33:AJ37">
    <cfRule type="cellIs" priority="8" stopIfTrue="1" operator="greaterThan">
      <formula>0</formula>
    </cfRule>
  </conditionalFormatting>
  <conditionalFormatting sqref="F34:N34 P34:AC34 AE34:AJ34">
    <cfRule type="expression" dxfId="13" priority="32">
      <formula>$AL$34=2</formula>
    </cfRule>
  </conditionalFormatting>
  <conditionalFormatting sqref="F35:N35 P35:AC35 AE35:AJ35">
    <cfRule type="expression" dxfId="12" priority="30">
      <formula>$AL$35=2</formula>
    </cfRule>
  </conditionalFormatting>
  <conditionalFormatting sqref="F36:N36 P36:AC36 AE36:AJ36">
    <cfRule type="expression" dxfId="11" priority="28">
      <formula>$AL$36=2</formula>
    </cfRule>
  </conditionalFormatting>
  <conditionalFormatting sqref="F37:N37 P37:AC37 AE37:AJ37">
    <cfRule type="expression" dxfId="10" priority="26">
      <formula>$AL$37=2</formula>
    </cfRule>
  </conditionalFormatting>
  <conditionalFormatting sqref="F44:U45">
    <cfRule type="expression" dxfId="9" priority="5">
      <formula>ISBLANK(F44)</formula>
    </cfRule>
  </conditionalFormatting>
  <conditionalFormatting sqref="J30 U30">
    <cfRule type="expression" dxfId="8" priority="10">
      <formula>$AM$30=3</formula>
    </cfRule>
    <cfRule type="expression" priority="11" stopIfTrue="1">
      <formula>$AL$30=2</formula>
    </cfRule>
    <cfRule type="expression" dxfId="7" priority="12">
      <formula>$AL$30=1</formula>
    </cfRule>
  </conditionalFormatting>
  <conditionalFormatting sqref="K13:P17 R13:V17 X13:AJ17">
    <cfRule type="cellIs" priority="1" stopIfTrue="1" operator="greaterThan">
      <formula>0</formula>
    </cfRule>
    <cfRule type="expression" dxfId="6" priority="2">
      <formula>$AL13=2</formula>
    </cfRule>
  </conditionalFormatting>
  <conditionalFormatting sqref="V19">
    <cfRule type="expression" dxfId="5" priority="13">
      <formula>ISBLANK($V$19)</formula>
    </cfRule>
  </conditionalFormatting>
  <conditionalFormatting sqref="Z48:AE48">
    <cfRule type="expression" dxfId="4" priority="214">
      <formula>ISBLANK(Z48)</formula>
    </cfRule>
  </conditionalFormatting>
  <conditionalFormatting sqref="AE6:AJ6">
    <cfRule type="expression" dxfId="3" priority="216">
      <formula>ISBLANK(AE6)</formula>
    </cfRule>
  </conditionalFormatting>
  <conditionalFormatting sqref="AE8:AJ9 I21:I25 B33:D33 AE42:AJ43">
    <cfRule type="expression" dxfId="2" priority="36">
      <formula>ISBLANK(B8)</formula>
    </cfRule>
  </conditionalFormatting>
  <conditionalFormatting sqref="AE22:AJ23 AG24:AJ25">
    <cfRule type="expression" dxfId="1" priority="62">
      <formula>ISBLANK(AE22)</formula>
    </cfRule>
  </conditionalFormatting>
  <conditionalFormatting sqref="AE38:AJ38">
    <cfRule type="cellIs" dxfId="0" priority="35" operator="equal">
      <formula>0</formula>
    </cfRule>
  </conditionalFormatting>
  <printOptions horizontalCentered="1"/>
  <pageMargins left="0.25" right="0.25" top="0.25" bottom="0.25" header="0.3" footer="0.3"/>
  <pageSetup orientation="portrait" horizontalDpi="1200" verticalDpi="1200" r:id="rId1"/>
  <drawing r:id="rId2"/>
  <legacyDrawing r:id="rId3"/>
  <legacyDrawingHF r:id="rId4"/>
  <extLst>
    <ext xmlns:x14="http://schemas.microsoft.com/office/spreadsheetml/2009/9/main" uri="{CCE6A557-97BC-4b89-ADB6-D9C93CAAB3DF}">
      <x14:dataValidations xmlns:xm="http://schemas.microsoft.com/office/excel/2006/main" count="2">
        <x14:dataValidation type="custom" allowBlank="1" showInputMessage="1" showErrorMessage="1" errorTitle="Workbook Locked" error="On the License Tab, accept the conditions to use this form._x000a__x000a_                     OR_x000a__x000a_This form has expired.  Please obtain the latest version of this form." xr:uid="{AD052465-1A3E-4EA7-B1F4-415D19B4A629}">
          <x14:formula1>
            <xm:f>Tables!$B$8</xm:f>
          </x14:formula1>
          <xm:sqref>AE6:AJ6 Y10:AB10 AG10:AJ10 B13:I17 K13:P17 R13:V17 X13:AJ17 AE22:AJ23 AG24:AJ25 V19 Z48:AE48 G10:U10 J30 U30 AE43:AJ43 Y44:AB44 AG44:AJ44 AE33:AJ37 P33:AC37 B33:D37 AE8:AJ9 F7:F10 I21:I25 AE42:AJ42 F41:F45 G44:U44</xm:sqref>
        </x14:dataValidation>
        <x14:dataValidation type="list" allowBlank="1" showInputMessage="1" showErrorMessage="1" xr:uid="{D1CD0265-7F5D-4346-B4E0-1D405B935507}">
          <x14:formula1>
            <xm:f>Tables!$D$2:$D$9</xm:f>
          </x14:formula1>
          <xm:sqref>F33:N37</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License</vt:lpstr>
      <vt:lpstr>Instructions</vt:lpstr>
      <vt:lpstr>Form 5A - HOA</vt:lpstr>
      <vt:lpstr>'Form 5A - HOA'!Print_Area</vt:lpstr>
      <vt:lpstr>'Form 5A - HOA'!Print_Titles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Dewayne Smith</dc:creator>
  <cp:lastModifiedBy>Dewayne Smith</cp:lastModifiedBy>
  <cp:lastPrinted>2026-09-05T00:38:57Z</cp:lastPrinted>
  <dcterms:created xsi:type="dcterms:W3CDTF">2021-11-21T16:55:43Z</dcterms:created>
  <dcterms:modified xsi:type="dcterms:W3CDTF">2026-09-06T15:41:50Z</dcterms:modified>
</cp:coreProperties>
</file>